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555" windowWidth="25035" windowHeight="14925" tabRatio="854" activeTab="3"/>
  </bookViews>
  <sheets>
    <sheet name="Step 1 Calculate your overheads" sheetId="1" r:id="rId1"/>
    <sheet name="Step 2 - Calc. your hrly wage " sheetId="2" r:id="rId2"/>
    <sheet name="Step 3 Calc Total Hrly Chg Rate" sheetId="4" r:id="rId3"/>
    <sheet name="Step 4 - 7 Pricing" sheetId="5" r:id="rId4"/>
    <sheet name="Links and resources" sheetId="3" r:id="rId5"/>
    <sheet name="References" sheetId="6" r:id="rId6"/>
  </sheets>
  <calcPr calcId="145621"/>
</workbook>
</file>

<file path=xl/calcChain.xml><?xml version="1.0" encoding="utf-8"?>
<calcChain xmlns="http://schemas.openxmlformats.org/spreadsheetml/2006/main">
  <c r="K24" i="5" l="1"/>
  <c r="K29" i="5" s="1"/>
  <c r="H29" i="5" l="1"/>
  <c r="E13" i="2"/>
  <c r="E14" i="2"/>
  <c r="E85" i="5" s="1"/>
  <c r="F21" i="2"/>
  <c r="J21" i="2"/>
  <c r="D50" i="5"/>
  <c r="G61" i="5" s="1"/>
  <c r="I68" i="5"/>
  <c r="D27" i="5"/>
  <c r="H44" i="1"/>
  <c r="H49" i="1"/>
  <c r="G19" i="2" s="1"/>
  <c r="K19" i="2" s="1"/>
  <c r="B19" i="2"/>
  <c r="B49" i="1"/>
  <c r="B54" i="1"/>
  <c r="K21" i="2"/>
  <c r="H19" i="2"/>
  <c r="A19" i="2"/>
  <c r="M21" i="2" l="1"/>
  <c r="E3" i="4" s="1"/>
  <c r="E84" i="5"/>
  <c r="E86" i="5" s="1"/>
  <c r="B53" i="1"/>
  <c r="H53" i="1" s="1"/>
  <c r="E5" i="4" s="1"/>
  <c r="G27" i="5"/>
  <c r="G28" i="5" s="1"/>
  <c r="G68" i="5" s="1"/>
  <c r="G19" i="5"/>
  <c r="G20" i="5" s="1"/>
  <c r="E7" i="4" l="1"/>
  <c r="I24" i="5"/>
  <c r="G60" i="5" s="1"/>
  <c r="G62" i="5" s="1"/>
  <c r="I15" i="5"/>
  <c r="K15" i="5" s="1"/>
  <c r="G63" i="5" l="1"/>
  <c r="G65" i="5"/>
  <c r="L68" i="5" l="1"/>
  <c r="E88" i="5"/>
  <c r="E89" i="5" s="1"/>
</calcChain>
</file>

<file path=xl/sharedStrings.xml><?xml version="1.0" encoding="utf-8"?>
<sst xmlns="http://schemas.openxmlformats.org/spreadsheetml/2006/main" count="178" uniqueCount="167">
  <si>
    <t>Studio/office rent</t>
  </si>
  <si>
    <t>Mobile telephone</t>
  </si>
  <si>
    <t>Audit and Accountancy</t>
  </si>
  <si>
    <t>Monthly Cost</t>
  </si>
  <si>
    <t>Annual Cost</t>
  </si>
  <si>
    <t>Other</t>
  </si>
  <si>
    <t>Insert more lines as required</t>
  </si>
  <si>
    <t>Business Insurance the Basics by Smarta</t>
  </si>
  <si>
    <t>Guidance on:</t>
  </si>
  <si>
    <t>Insurance you need to have by law</t>
  </si>
  <si>
    <t>Insurance you should have</t>
  </si>
  <si>
    <t>Other insurances to consider</t>
  </si>
  <si>
    <t>Keeping premiums low</t>
  </si>
  <si>
    <t>* Insurance Costs</t>
  </si>
  <si>
    <t>Telephone / internet costs</t>
  </si>
  <si>
    <t>Note you need to review these overhead figures on a regular baisis as your business grows</t>
  </si>
  <si>
    <t>Hiscox Small Business Hub - endorsed by Gov.uk</t>
  </si>
  <si>
    <t>Protection for your and your business</t>
  </si>
  <si>
    <t>How many weeks per year will you allow for holiday / illness and slack time?</t>
  </si>
  <si>
    <t>How many hours per week are you available to work on your venture?</t>
  </si>
  <si>
    <t>It is likely that the highest cost is likely to be any premesis you rent. It is often higher than the salary you want or need.</t>
  </si>
  <si>
    <t>This is a gross figure that includes national insurance and tax etc.</t>
  </si>
  <si>
    <t>https://www.gov.uk/income-tax-rates/current-rates-and-allowances</t>
  </si>
  <si>
    <t>Income Tax Rates and personal allowances</t>
  </si>
  <si>
    <t>* For exact details see the Gov.uk website</t>
  </si>
  <si>
    <t xml:space="preserve">divided by  the number of hours </t>
  </si>
  <si>
    <t>Calculating Hourly Overhead Costs</t>
  </si>
  <si>
    <t>Tip - These costs can be found by checking through Invoices paid on a regular basis</t>
  </si>
  <si>
    <t>to 50-60%</t>
  </si>
  <si>
    <t>Knowing how much it costs to produce your products or provide your service is crucial. It is the foundation of pricing .</t>
  </si>
  <si>
    <t>=</t>
  </si>
  <si>
    <t>Thinking about your first year…</t>
  </si>
  <si>
    <t>barely making a living because of all of the hidden costs not being taken account of.</t>
  </si>
  <si>
    <t>examples of costs are below you can add more by insterting rows</t>
  </si>
  <si>
    <t xml:space="preserve">This means the weeks you will be working/ year will be </t>
  </si>
  <si>
    <t xml:space="preserve">As a % how much of the time above do you estimate you will be able to spend on producing? </t>
  </si>
  <si>
    <t>It is therefore really important to keep your overheads as low as possible when you are starting up.</t>
  </si>
  <si>
    <t>This would be the salary you needed to cover personal outgoings such as rent, food, clothes.</t>
  </si>
  <si>
    <t>The pay you would end up with would be less as you would pay tax on profit in the business above £10,000.</t>
  </si>
  <si>
    <r>
      <t xml:space="preserve">We use the same hourly figures calculations as in </t>
    </r>
    <r>
      <rPr>
        <b/>
        <sz val="12"/>
        <color theme="1"/>
        <rFont val="Calibri"/>
        <family val="2"/>
        <scheme val="minor"/>
      </rPr>
      <t>Step 1</t>
    </r>
  </si>
  <si>
    <t>(eg making a product of doing a piece of income generating work for a customer)</t>
  </si>
  <si>
    <t>hours in A</t>
  </si>
  <si>
    <t>Are you charging enough? 7 Easy steps to calculate how much you should be charging</t>
  </si>
  <si>
    <t>(A)</t>
  </si>
  <si>
    <t>(B)</t>
  </si>
  <si>
    <r>
      <t xml:space="preserve">You can now start to calculate the hourly overhead costs for your business which is the total overhead costs </t>
    </r>
    <r>
      <rPr>
        <b/>
        <sz val="12"/>
        <color theme="1"/>
        <rFont val="Calibri"/>
        <family val="2"/>
        <scheme val="minor"/>
      </rPr>
      <t>(A)</t>
    </r>
    <r>
      <rPr>
        <sz val="12"/>
        <color theme="1"/>
        <rFont val="Calibri"/>
        <family val="2"/>
        <scheme val="minor"/>
      </rPr>
      <t xml:space="preserve"> divided by the number of hours</t>
    </r>
    <r>
      <rPr>
        <b/>
        <sz val="12"/>
        <color theme="1"/>
        <rFont val="Calibri"/>
        <family val="2"/>
        <scheme val="minor"/>
      </rPr>
      <t xml:space="preserve"> (B)</t>
    </r>
  </si>
  <si>
    <t xml:space="preserve">(A) </t>
  </si>
  <si>
    <t xml:space="preserve">Therefore your hourly overhead rate is </t>
  </si>
  <si>
    <r>
      <rPr>
        <b/>
        <sz val="16"/>
        <color theme="1"/>
        <rFont val="Calibri"/>
        <scheme val="minor"/>
      </rPr>
      <t>Start</t>
    </r>
    <r>
      <rPr>
        <sz val="16"/>
        <color theme="1"/>
        <rFont val="Calibri"/>
        <scheme val="minor"/>
      </rPr>
      <t xml:space="preserve"> by identifying the annual business overheads - these are costs a business needs to pay regardless of sales.</t>
    </r>
  </si>
  <si>
    <r>
      <rPr>
        <b/>
        <sz val="16"/>
        <color theme="1"/>
        <rFont val="Calibri"/>
        <scheme val="minor"/>
      </rPr>
      <t xml:space="preserve">Next </t>
    </r>
    <r>
      <rPr>
        <sz val="16"/>
        <color theme="1"/>
        <rFont val="Calibri"/>
        <scheme val="minor"/>
      </rPr>
      <t xml:space="preserve">work our how many hours per year to be spent making the product (this is the time making the products </t>
    </r>
  </si>
  <si>
    <t xml:space="preserve">to be sold and therefore generating income) - Don't include time on marketing / admin / meetings etc. </t>
  </si>
  <si>
    <t xml:space="preserve">Next Step 2 'Calculate your hourly wage'       </t>
  </si>
  <si>
    <t>hours</t>
  </si>
  <si>
    <t>You estimated that you would work on the venture</t>
  </si>
  <si>
    <t>hours per week</t>
  </si>
  <si>
    <t>(C)</t>
  </si>
  <si>
    <t>To calculate the hourly wage rate, take the salary you want to earn</t>
  </si>
  <si>
    <t>Add to this</t>
  </si>
  <si>
    <t>(D)</t>
  </si>
  <si>
    <t>Your Total Hourly Rate is the sum of your hourly overhead rate and your hourly wage rate</t>
  </si>
  <si>
    <t>If you don't know the answer don’t guess!</t>
  </si>
  <si>
    <t>Check it with a timesheet and keep a long. You might be surprised how far your guess is from reality!</t>
  </si>
  <si>
    <t>To cost a job, calculate how long it will take you.</t>
  </si>
  <si>
    <t>Remember to include all of the steps and processes including preparation or pre-production, executing or making and refining or finishing and packaging or preparing for presentation.</t>
  </si>
  <si>
    <t>If you are making a product use averages.</t>
  </si>
  <si>
    <t xml:space="preserve">This works out as </t>
  </si>
  <si>
    <t>This means you can make</t>
  </si>
  <si>
    <t xml:space="preserve">hours </t>
  </si>
  <si>
    <t xml:space="preserve">x your hourly rate of </t>
  </si>
  <si>
    <t>Example</t>
  </si>
  <si>
    <r>
      <t>For a product don't use the cheapest materials and make sure the costs are</t>
    </r>
    <r>
      <rPr>
        <b/>
        <sz val="12"/>
        <color theme="1"/>
        <rFont val="Calibri"/>
        <family val="2"/>
        <scheme val="minor"/>
      </rPr>
      <t xml:space="preserve"> lower than the perceived value (Is it worth it?)</t>
    </r>
  </si>
  <si>
    <t>Add all of the costs together to make one product or complete one job</t>
  </si>
  <si>
    <t>If you are eg a Freelancer make sure you include the cost of travel and any materials you might use in the course of your work.</t>
  </si>
  <si>
    <t>Don’t skimp, its really important to have some contingency.</t>
  </si>
  <si>
    <t xml:space="preserve">Average time to make </t>
  </si>
  <si>
    <t>Now the backwards calculation</t>
  </si>
  <si>
    <t>per week</t>
  </si>
  <si>
    <t>Cost 1</t>
  </si>
  <si>
    <t>Cost 2</t>
  </si>
  <si>
    <t>Cost 3</t>
  </si>
  <si>
    <t>Cost 4</t>
  </si>
  <si>
    <t>Cost 5</t>
  </si>
  <si>
    <t>Cost 6</t>
  </si>
  <si>
    <t>Cost 7</t>
  </si>
  <si>
    <t>Estimate your costs per job here:</t>
  </si>
  <si>
    <t>TOTAL</t>
  </si>
  <si>
    <t>Step 5: Calculate the total material costs or expenses and add contingency</t>
  </si>
  <si>
    <t>Step 6: Add Contingency</t>
  </si>
  <si>
    <t xml:space="preserve">Many people under charge for their products and services. You can be really busy making but still earning less than the minimum wage and </t>
  </si>
  <si>
    <t xml:space="preserve">Your total hourly charge rate is </t>
  </si>
  <si>
    <t>Step 4 - How long will it take you to produce one product or provide the service?</t>
  </si>
  <si>
    <r>
      <rPr>
        <b/>
        <sz val="12"/>
        <color theme="1"/>
        <rFont val="Calibri"/>
        <family val="2"/>
        <scheme val="minor"/>
      </rPr>
      <t>NB</t>
    </r>
    <r>
      <rPr>
        <sz val="12"/>
        <color theme="1"/>
        <rFont val="Calibri"/>
        <family val="2"/>
        <scheme val="minor"/>
      </rPr>
      <t xml:space="preserve"> It's good to calculate backwards too.</t>
    </r>
  </si>
  <si>
    <t>products</t>
  </si>
  <si>
    <t>This means you can generate/deliver</t>
  </si>
  <si>
    <t>If your product is very expensive you might go for a lower %</t>
  </si>
  <si>
    <t>Contingency is just in case. A contingency of 10% is suggested. Contingency is an allowance for mistakes, hidden extras etc and will allow you to offer discounts or special offers.</t>
  </si>
  <si>
    <t>Add step 4 - time to produce the product or job</t>
  </si>
  <si>
    <t>To Step 5 - Material Costs</t>
  </si>
  <si>
    <t>Add contingency at 10%</t>
  </si>
  <si>
    <t>TOTAL price for product or job</t>
  </si>
  <si>
    <t>That’s it! You've just calculated your cost price!</t>
  </si>
  <si>
    <t>Important notes</t>
  </si>
  <si>
    <t>Be very aware of cost terminology and markups.</t>
  </si>
  <si>
    <t>If you sell to retailers you would normally double your price to get to your wholesale or trade price.</t>
  </si>
  <si>
    <t>They would add 200-300% to get the retail price</t>
  </si>
  <si>
    <t>Your cost price of £168.00 might lead to a final selling price of between £680 and £1020</t>
  </si>
  <si>
    <t>Total Overheads</t>
  </si>
  <si>
    <t>Total wages</t>
  </si>
  <si>
    <t>Step 7 Calculate your total cost price for a product or job/commission price</t>
  </si>
  <si>
    <t>How many products or pieces of work would you need to sell per year to cover your overheads and wages?</t>
  </si>
  <si>
    <t>(E)</t>
  </si>
  <si>
    <r>
      <t xml:space="preserve">Based on average job </t>
    </r>
    <r>
      <rPr>
        <b/>
        <sz val="12"/>
        <color theme="1"/>
        <rFont val="Calibri"/>
        <family val="2"/>
        <scheme val="minor"/>
      </rPr>
      <t>(E)</t>
    </r>
    <r>
      <rPr>
        <sz val="12"/>
        <color theme="1"/>
        <rFont val="Calibri"/>
        <family val="2"/>
        <scheme val="minor"/>
      </rPr>
      <t xml:space="preserve"> above</t>
    </r>
  </si>
  <si>
    <t>jobs per year to cover overheads</t>
  </si>
  <si>
    <t xml:space="preserve">Not sure what you need for your sector or business stage? Takea look at the Hiscox Handy Insurace Widget </t>
  </si>
  <si>
    <t xml:space="preserve">Next Step 4-7 'Pricing'               </t>
  </si>
  <si>
    <t xml:space="preserve">Next Step 3 'Calculate your total hourly rate'                  </t>
  </si>
  <si>
    <t>Work out your own product or job costing here</t>
  </si>
  <si>
    <t>[your product or job name]</t>
  </si>
  <si>
    <t>*</t>
  </si>
  <si>
    <r>
      <rPr>
        <sz val="12"/>
        <color rgb="FFFF6600"/>
        <rFont val="Calibri"/>
        <scheme val="minor"/>
      </rPr>
      <t xml:space="preserve">* </t>
    </r>
    <r>
      <rPr>
        <sz val="12"/>
        <rFont val="Calibri"/>
        <scheme val="minor"/>
      </rPr>
      <t xml:space="preserve">In the first year It may only be possible to spend 40% of time on producing. As the business becomes more estabished this may increase </t>
    </r>
  </si>
  <si>
    <t xml:space="preserve">The </t>
  </si>
  <si>
    <t>of total hours / year (estimated) to charge overheads to would be</t>
  </si>
  <si>
    <t>Total costs</t>
  </si>
  <si>
    <t>If you were to name an hourly salary rate that feels about right for where you are now what would it be?</t>
  </si>
  <si>
    <t xml:space="preserve">Therefore your rolled up annual salary including holiday pay is </t>
  </si>
  <si>
    <t>hours/week production</t>
  </si>
  <si>
    <t>Travel</t>
  </si>
  <si>
    <t>Note this is your overheads and material costs to produce and not your profit. You would deduct the costs and expenses to calculate the profit</t>
  </si>
  <si>
    <t>Step :</t>
  </si>
  <si>
    <t>This is the time cost/iPad case</t>
  </si>
  <si>
    <t>If your production time / week (40% of your total working hours)  is</t>
  </si>
  <si>
    <t>If your production time / week (based on</t>
  </si>
  <si>
    <t>)</t>
  </si>
  <si>
    <t>Hours</t>
  </si>
  <si>
    <t>iPad cases per week</t>
  </si>
  <si>
    <t xml:space="preserve">This means you can produce </t>
  </si>
  <si>
    <t>jobs of</t>
  </si>
  <si>
    <t>hours/ week</t>
  </si>
  <si>
    <t xml:space="preserve">Use your calculations as a starting point to work backwards and calculate how many clients or jobs you need to secure each year to cover your overheads and hourly charge rate </t>
  </si>
  <si>
    <r>
      <t xml:space="preserve">per annum </t>
    </r>
    <r>
      <rPr>
        <b/>
        <sz val="12"/>
        <color theme="1"/>
        <rFont val="Calibri"/>
        <family val="2"/>
        <scheme val="minor"/>
      </rPr>
      <t>(D)</t>
    </r>
  </si>
  <si>
    <t>You should complete any boxes on this calculator highlighted in</t>
  </si>
  <si>
    <t xml:space="preserve"> green</t>
  </si>
  <si>
    <t>Everything else self calculates using formulas</t>
  </si>
  <si>
    <t>Guidance on National Minumum wage rates</t>
  </si>
  <si>
    <t>http://www.acas.org.uk/index.aspx?articleid=1902</t>
  </si>
  <si>
    <t>https://www.gov.uk/national-minimum-wage/what-is-the-minimum-wage</t>
  </si>
  <si>
    <t>Guidance on Job pay scales</t>
  </si>
  <si>
    <t>Payscale.com</t>
  </si>
  <si>
    <t></t>
  </si>
  <si>
    <r>
      <rPr>
        <b/>
        <sz val="18"/>
        <color rgb="FF0000FF"/>
        <rFont val="Webdings"/>
      </rPr>
      <t xml:space="preserve"> </t>
    </r>
    <r>
      <rPr>
        <b/>
        <sz val="12"/>
        <color rgb="FF0000FF"/>
        <rFont val="Calibri"/>
        <scheme val="minor"/>
      </rPr>
      <t>Guidance on this calculator tool can be found in the 'Links and Resources' tab below.</t>
    </r>
  </si>
  <si>
    <t>References</t>
  </si>
  <si>
    <t>Available from &lt;  http://www.thedesigntrust.co.uk/calculate-how-much-your-product-will-cost/ &gt;. [May 2014 4.36pm]</t>
  </si>
  <si>
    <t>Based on web page guidance 'Are you Charging Enough?  (Patricia van den Akker, The Design Trust) (1)</t>
  </si>
  <si>
    <t>1 (Patricia van den Akker, The Design Trust) Are you charging enough? 7 Easy steps to calculate how much your product will cost.</t>
  </si>
  <si>
    <t>This is how much work you need to generate in order to break even</t>
  </si>
  <si>
    <r>
      <rPr>
        <b/>
        <sz val="18"/>
        <color theme="1"/>
        <rFont val="Calibri"/>
        <scheme val="minor"/>
      </rPr>
      <t>Next you need to calculate how much you will charge.</t>
    </r>
  </si>
  <si>
    <t>If you are unsure about hourly rates please look at the national minimum wage and pay scales guidance in the 'Links and Resources' tab below</t>
  </si>
  <si>
    <t>Insert either monthly or annual costs</t>
  </si>
  <si>
    <t>Estimate</t>
  </si>
  <si>
    <t>hours/year</t>
  </si>
  <si>
    <t>You need to think about how much you want to earn…realistically at this stage, to calculate your hourly charge out rate</t>
  </si>
  <si>
    <t>Your hourly charge out rate for your time is</t>
  </si>
  <si>
    <t>Your hourly business overhead rate</t>
  </si>
  <si>
    <t xml:space="preserve">You estimate the time spent to get one iPad case ready is </t>
  </si>
  <si>
    <r>
      <t xml:space="preserve">/h charge out rate for your time </t>
    </r>
    <r>
      <rPr>
        <b/>
        <sz val="12"/>
        <color theme="1"/>
        <rFont val="Calibri"/>
        <family val="2"/>
        <scheme val="minor"/>
      </rPr>
      <t>(E)</t>
    </r>
  </si>
  <si>
    <t>Let's imagine for a moment that you are making leather iPad cases and you can cut 6 cases in 2 hours this would be 20 minutes per case on average.</t>
  </si>
  <si>
    <t>jobs per week to cover costs based on 48 weeks per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</si>
</sst>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"/>
    <numFmt numFmtId="166" formatCode="0.0"/>
    <numFmt numFmtId="167" formatCode="#,##0.0"/>
  </numFmts>
  <fonts count="25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8"/>
      <color theme="10"/>
      <name val="Calibri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i/>
      <sz val="12"/>
      <color rgb="FFFF0000"/>
      <name val="Calibri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scheme val="minor"/>
    </font>
    <font>
      <sz val="12"/>
      <name val="Calibri"/>
      <scheme val="minor"/>
    </font>
    <font>
      <b/>
      <sz val="18"/>
      <color rgb="FFFF0000"/>
      <name val="Calibri"/>
      <scheme val="minor"/>
    </font>
    <font>
      <sz val="12"/>
      <color rgb="FFFF6600"/>
      <name val="Calibri"/>
      <scheme val="minor"/>
    </font>
    <font>
      <b/>
      <i/>
      <sz val="12"/>
      <color theme="1"/>
      <name val="Calibri"/>
      <scheme val="minor"/>
    </font>
    <font>
      <sz val="8"/>
      <name val="Calibri"/>
      <family val="2"/>
      <scheme val="minor"/>
    </font>
    <font>
      <sz val="18"/>
      <color theme="1"/>
      <name val="Webdings"/>
    </font>
    <font>
      <b/>
      <sz val="12"/>
      <color rgb="FF0000FF"/>
      <name val="Calibri"/>
      <scheme val="minor"/>
    </font>
    <font>
      <b/>
      <sz val="18"/>
      <color rgb="FF0000FF"/>
      <name val="Webdings"/>
    </font>
    <font>
      <b/>
      <u/>
      <sz val="18"/>
      <name val="Calibri"/>
      <scheme val="minor"/>
    </font>
    <font>
      <b/>
      <sz val="1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164" fontId="5" fillId="0" borderId="0" xfId="0" applyNumberFormat="1" applyFont="1"/>
    <xf numFmtId="0" fontId="8" fillId="0" borderId="0" xfId="0" applyFont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Fill="1" applyAlignment="1">
      <alignment wrapText="1"/>
    </xf>
    <xf numFmtId="0" fontId="0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applyFont="1" applyBorder="1"/>
    <xf numFmtId="0" fontId="1" fillId="0" borderId="0" xfId="0" applyFont="1" applyBorder="1"/>
    <xf numFmtId="0" fontId="1" fillId="0" borderId="0" xfId="0" applyFont="1"/>
    <xf numFmtId="0" fontId="12" fillId="0" borderId="0" xfId="0" applyFont="1" applyBorder="1"/>
    <xf numFmtId="0" fontId="12" fillId="0" borderId="0" xfId="0" applyFont="1"/>
    <xf numFmtId="0" fontId="1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64" fontId="2" fillId="2" borderId="0" xfId="0" applyNumberFormat="1" applyFont="1" applyFill="1" applyBorder="1"/>
    <xf numFmtId="0" fontId="0" fillId="2" borderId="4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166" fontId="0" fillId="2" borderId="0" xfId="0" applyNumberFormat="1" applyFill="1" applyBorder="1"/>
    <xf numFmtId="0" fontId="0" fillId="2" borderId="6" xfId="0" applyFill="1" applyBorder="1"/>
    <xf numFmtId="0" fontId="0" fillId="2" borderId="7" xfId="0" applyFill="1" applyBorder="1"/>
    <xf numFmtId="166" fontId="0" fillId="2" borderId="7" xfId="0" applyNumberFormat="1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6" fillId="0" borderId="0" xfId="0" applyFont="1" applyFill="1"/>
    <xf numFmtId="0" fontId="2" fillId="0" borderId="0" xfId="0" applyFont="1" applyFill="1"/>
    <xf numFmtId="0" fontId="16" fillId="0" borderId="0" xfId="0" applyFont="1"/>
    <xf numFmtId="0" fontId="5" fillId="3" borderId="0" xfId="0" applyFont="1" applyFill="1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166" fontId="0" fillId="3" borderId="0" xfId="0" applyNumberFormat="1" applyFill="1"/>
    <xf numFmtId="0" fontId="15" fillId="3" borderId="0" xfId="0" applyFont="1" applyFill="1"/>
    <xf numFmtId="164" fontId="0" fillId="3" borderId="0" xfId="0" applyNumberFormat="1" applyFill="1"/>
    <xf numFmtId="0" fontId="0" fillId="3" borderId="0" xfId="0" applyFill="1" applyAlignment="1">
      <alignment horizontal="center"/>
    </xf>
    <xf numFmtId="164" fontId="2" fillId="3" borderId="0" xfId="0" applyNumberFormat="1" applyFont="1" applyFill="1"/>
    <xf numFmtId="164" fontId="0" fillId="3" borderId="9" xfId="0" applyNumberFormat="1" applyFill="1" applyBorder="1"/>
    <xf numFmtId="0" fontId="0" fillId="3" borderId="0" xfId="0" applyFont="1" applyFill="1"/>
    <xf numFmtId="164" fontId="0" fillId="3" borderId="0" xfId="0" applyNumberFormat="1" applyFont="1" applyFill="1"/>
    <xf numFmtId="164" fontId="0" fillId="3" borderId="7" xfId="0" applyNumberFormat="1" applyFill="1" applyBorder="1"/>
    <xf numFmtId="0" fontId="16" fillId="3" borderId="0" xfId="0" applyFont="1" applyFill="1"/>
    <xf numFmtId="167" fontId="0" fillId="3" borderId="0" xfId="0" applyNumberFormat="1" applyFill="1"/>
    <xf numFmtId="2" fontId="0" fillId="3" borderId="0" xfId="0" applyNumberFormat="1" applyFill="1"/>
    <xf numFmtId="0" fontId="4" fillId="3" borderId="0" xfId="1" applyFont="1" applyFill="1"/>
    <xf numFmtId="0" fontId="5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164" fontId="0" fillId="3" borderId="0" xfId="0" applyNumberFormat="1" applyFill="1" applyBorder="1"/>
    <xf numFmtId="164" fontId="0" fillId="3" borderId="0" xfId="0" applyNumberFormat="1" applyFill="1" applyBorder="1" applyAlignment="1">
      <alignment wrapText="1"/>
    </xf>
    <xf numFmtId="0" fontId="10" fillId="3" borderId="0" xfId="0" applyFont="1" applyFill="1" applyBorder="1"/>
    <xf numFmtId="164" fontId="10" fillId="3" borderId="0" xfId="0" applyNumberFormat="1" applyFont="1" applyFill="1" applyBorder="1"/>
    <xf numFmtId="164" fontId="10" fillId="3" borderId="0" xfId="0" applyNumberFormat="1" applyFont="1" applyFill="1" applyBorder="1" applyAlignment="1">
      <alignment wrapText="1"/>
    </xf>
    <xf numFmtId="164" fontId="2" fillId="3" borderId="0" xfId="0" applyNumberFormat="1" applyFont="1" applyFill="1" applyBorder="1"/>
    <xf numFmtId="164" fontId="2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0" fontId="12" fillId="3" borderId="0" xfId="0" applyFont="1" applyFill="1" applyBorder="1"/>
    <xf numFmtId="164" fontId="5" fillId="3" borderId="0" xfId="0" applyNumberFormat="1" applyFont="1" applyFill="1" applyBorder="1"/>
    <xf numFmtId="0" fontId="1" fillId="3" borderId="0" xfId="0" applyFont="1" applyFill="1" applyBorder="1" applyAlignment="1">
      <alignment wrapText="1"/>
    </xf>
    <xf numFmtId="164" fontId="12" fillId="3" borderId="0" xfId="0" applyNumberFormat="1" applyFont="1" applyFill="1" applyBorder="1"/>
    <xf numFmtId="164" fontId="12" fillId="3" borderId="0" xfId="0" applyNumberFormat="1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9" fillId="3" borderId="0" xfId="0" applyFont="1" applyFill="1"/>
    <xf numFmtId="1" fontId="0" fillId="3" borderId="0" xfId="0" applyNumberFormat="1" applyFill="1"/>
    <xf numFmtId="6" fontId="0" fillId="3" borderId="0" xfId="0" applyNumberFormat="1" applyFill="1"/>
    <xf numFmtId="8" fontId="0" fillId="3" borderId="0" xfId="0" applyNumberFormat="1" applyFill="1"/>
    <xf numFmtId="164" fontId="13" fillId="3" borderId="0" xfId="0" applyNumberFormat="1" applyFont="1" applyFill="1"/>
    <xf numFmtId="0" fontId="13" fillId="3" borderId="0" xfId="0" applyFont="1" applyFill="1"/>
    <xf numFmtId="0" fontId="8" fillId="3" borderId="0" xfId="0" applyFont="1" applyFill="1"/>
    <xf numFmtId="164" fontId="13" fillId="3" borderId="7" xfId="0" applyNumberFormat="1" applyFont="1" applyFill="1" applyBorder="1"/>
    <xf numFmtId="0" fontId="11" fillId="3" borderId="0" xfId="0" applyFont="1" applyFill="1"/>
    <xf numFmtId="164" fontId="14" fillId="3" borderId="0" xfId="0" applyNumberFormat="1" applyFont="1" applyFill="1"/>
    <xf numFmtId="0" fontId="14" fillId="3" borderId="0" xfId="0" applyFont="1" applyFill="1"/>
    <xf numFmtId="0" fontId="3" fillId="3" borderId="0" xfId="1" applyFill="1"/>
    <xf numFmtId="0" fontId="0" fillId="4" borderId="10" xfId="0" applyFill="1" applyBorder="1"/>
    <xf numFmtId="9" fontId="0" fillId="4" borderId="10" xfId="0" applyNumberFormat="1" applyFill="1" applyBorder="1"/>
    <xf numFmtId="164" fontId="0" fillId="4" borderId="10" xfId="0" applyNumberFormat="1" applyFill="1" applyBorder="1"/>
    <xf numFmtId="0" fontId="15" fillId="3" borderId="0" xfId="0" applyFont="1" applyFill="1" applyBorder="1"/>
    <xf numFmtId="9" fontId="0" fillId="3" borderId="0" xfId="0" applyNumberFormat="1" applyFill="1" applyBorder="1" applyAlignment="1">
      <alignment horizontal="left"/>
    </xf>
    <xf numFmtId="164" fontId="0" fillId="4" borderId="0" xfId="0" applyNumberFormat="1" applyFill="1" applyBorder="1"/>
    <xf numFmtId="0" fontId="2" fillId="0" borderId="10" xfId="0" applyFont="1" applyFill="1" applyBorder="1"/>
    <xf numFmtId="164" fontId="2" fillId="0" borderId="0" xfId="0" applyNumberFormat="1" applyFont="1" applyFill="1" applyBorder="1" applyAlignment="1">
      <alignment wrapText="1"/>
    </xf>
    <xf numFmtId="164" fontId="2" fillId="0" borderId="9" xfId="0" applyNumberFormat="1" applyFont="1" applyFill="1" applyBorder="1"/>
    <xf numFmtId="0" fontId="2" fillId="0" borderId="0" xfId="0" applyFont="1" applyFill="1" applyBorder="1"/>
    <xf numFmtId="164" fontId="2" fillId="0" borderId="10" xfId="0" applyNumberFormat="1" applyFont="1" applyFill="1" applyBorder="1"/>
    <xf numFmtId="165" fontId="2" fillId="0" borderId="10" xfId="0" applyNumberFormat="1" applyFont="1" applyFill="1" applyBorder="1"/>
    <xf numFmtId="164" fontId="2" fillId="3" borderId="0" xfId="0" applyNumberFormat="1" applyFont="1" applyFill="1" applyAlignment="1">
      <alignment horizontal="left"/>
    </xf>
    <xf numFmtId="0" fontId="2" fillId="2" borderId="0" xfId="0" applyFont="1" applyFill="1" applyBorder="1"/>
    <xf numFmtId="9" fontId="0" fillId="3" borderId="0" xfId="0" applyNumberFormat="1" applyFill="1"/>
    <xf numFmtId="4" fontId="0" fillId="3" borderId="0" xfId="0" applyNumberFormat="1" applyFill="1"/>
    <xf numFmtId="0" fontId="9" fillId="3" borderId="0" xfId="0" applyFont="1" applyFill="1" applyBorder="1"/>
    <xf numFmtId="0" fontId="9" fillId="4" borderId="0" xfId="0" applyFont="1" applyFill="1" applyBorder="1" applyAlignment="1">
      <alignment horizontal="center"/>
    </xf>
    <xf numFmtId="0" fontId="18" fillId="3" borderId="0" xfId="0" applyFont="1" applyFill="1" applyBorder="1" applyAlignment="1"/>
    <xf numFmtId="0" fontId="20" fillId="3" borderId="0" xfId="0" applyFont="1" applyFill="1"/>
    <xf numFmtId="0" fontId="21" fillId="3" borderId="0" xfId="0" applyFont="1" applyFill="1"/>
    <xf numFmtId="0" fontId="23" fillId="3" borderId="0" xfId="1" applyFont="1" applyFill="1"/>
    <xf numFmtId="0" fontId="24" fillId="3" borderId="0" xfId="0" applyFont="1" applyFill="1"/>
    <xf numFmtId="0" fontId="24" fillId="3" borderId="0" xfId="0" applyFont="1" applyFill="1" applyAlignment="1">
      <alignment wrapText="1"/>
    </xf>
    <xf numFmtId="0" fontId="24" fillId="0" borderId="0" xfId="0" applyFont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6" fontId="2" fillId="0" borderId="10" xfId="0" applyNumberFormat="1" applyFont="1" applyFill="1" applyBorder="1"/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/>
    <xf numFmtId="0" fontId="5" fillId="3" borderId="0" xfId="0" applyFont="1" applyFill="1"/>
    <xf numFmtId="0" fontId="0" fillId="3" borderId="0" xfId="0" applyFill="1"/>
    <xf numFmtId="0" fontId="2" fillId="3" borderId="0" xfId="0" applyFont="1" applyFill="1"/>
    <xf numFmtId="166" fontId="0" fillId="3" borderId="0" xfId="0" applyNumberFormat="1" applyFill="1"/>
    <xf numFmtId="164" fontId="0" fillId="3" borderId="0" xfId="0" applyNumberFormat="1" applyFill="1"/>
    <xf numFmtId="164" fontId="0" fillId="3" borderId="9" xfId="0" applyNumberFormat="1" applyFill="1" applyBorder="1"/>
    <xf numFmtId="0" fontId="0" fillId="3" borderId="0" xfId="0" applyFill="1" applyBorder="1"/>
    <xf numFmtId="0" fontId="2" fillId="3" borderId="0" xfId="0" applyFont="1" applyFill="1" applyBorder="1"/>
    <xf numFmtId="164" fontId="0" fillId="3" borderId="0" xfId="0" applyNumberFormat="1" applyFill="1" applyBorder="1"/>
    <xf numFmtId="164" fontId="0" fillId="3" borderId="0" xfId="0" applyNumberFormat="1" applyFill="1" applyBorder="1" applyAlignment="1">
      <alignment wrapText="1"/>
    </xf>
    <xf numFmtId="0" fontId="11" fillId="3" borderId="0" xfId="0" applyFont="1" applyFill="1"/>
    <xf numFmtId="0" fontId="2" fillId="3" borderId="0" xfId="0" applyFont="1" applyFill="1" applyBorder="1" applyAlignment="1">
      <alignment horizontal="left" wrapText="1"/>
    </xf>
    <xf numFmtId="164" fontId="0" fillId="3" borderId="9" xfId="0" applyNumberFormat="1" applyFill="1" applyBorder="1" applyAlignment="1">
      <alignment wrapText="1"/>
    </xf>
  </cellXfs>
  <cellStyles count="1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designtrust.co.uk/calculate-how-much-your-product-will-cos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s.org.uk/index.aspx?articleid=1902" TargetMode="External"/><Relationship Id="rId2" Type="http://schemas.openxmlformats.org/officeDocument/2006/relationships/hyperlink" Target="https://www.gov.uk/national-minimum-wage/what-is-the-minimum-wage" TargetMode="External"/><Relationship Id="rId1" Type="http://schemas.openxmlformats.org/officeDocument/2006/relationships/hyperlink" Target="https://www.gov.uk/income-tax-rates/current-rates-and-allowances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payscale.com/?utm_expid=1482968-11.8K-SZJgeTS-L8iShJ4AraA.0&amp;utm_referrer=http%3A%2F%2Fwww.payscale.com%2Frcsearch.aspx%3Fcategory%3D%26str%3Dfil%2Bmaker%26CountryName%3DUnited%2BKingdom%26SourceId%3D%2Fresearch%2FUK%2FCountry%3DUnited_Kingdom%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A1:M69"/>
  <sheetViews>
    <sheetView view="pageLayout" topLeftCell="A61" zoomScale="115" zoomScaleNormal="100" zoomScaleSheetLayoutView="115" zoomScalePageLayoutView="115" workbookViewId="0">
      <selection activeCell="K19" sqref="K19"/>
    </sheetView>
  </sheetViews>
  <sheetFormatPr defaultColWidth="11" defaultRowHeight="15.75"/>
  <cols>
    <col min="1" max="1" width="10.375" customWidth="1"/>
    <col min="2" max="2" width="18.625" customWidth="1"/>
    <col min="3" max="4" width="11.625" customWidth="1"/>
    <col min="6" max="6" width="9.875" style="2" customWidth="1"/>
    <col min="7" max="7" width="28" customWidth="1"/>
    <col min="8" max="8" width="10.5" customWidth="1"/>
    <col min="9" max="9" width="4.375" customWidth="1"/>
    <col min="11" max="11" width="12.875" customWidth="1"/>
    <col min="12" max="12" width="9" customWidth="1"/>
  </cols>
  <sheetData>
    <row r="1" spans="1:11" s="117" customFormat="1" ht="23.25">
      <c r="A1" s="114" t="s">
        <v>42</v>
      </c>
      <c r="B1" s="115"/>
      <c r="C1" s="115"/>
      <c r="D1" s="115"/>
      <c r="E1" s="115"/>
      <c r="F1" s="116"/>
      <c r="G1" s="115"/>
      <c r="H1" s="115"/>
      <c r="I1" s="115"/>
      <c r="J1" s="115"/>
      <c r="K1" s="115"/>
    </row>
    <row r="2" spans="1:11" s="3" customFormat="1" ht="14.1" customHeight="1">
      <c r="A2" s="57"/>
      <c r="B2" s="41"/>
      <c r="C2" s="41"/>
      <c r="D2" s="41"/>
      <c r="E2" s="41"/>
      <c r="F2" s="58"/>
      <c r="G2" s="41"/>
      <c r="H2" s="41"/>
      <c r="I2" s="41"/>
      <c r="J2" s="41"/>
      <c r="K2" s="41"/>
    </row>
    <row r="3" spans="1:11">
      <c r="A3" s="42" t="s">
        <v>152</v>
      </c>
      <c r="B3" s="42"/>
      <c r="C3" s="42"/>
      <c r="D3" s="42"/>
      <c r="E3" s="42"/>
      <c r="F3" s="59"/>
      <c r="G3" s="42"/>
      <c r="H3" s="42"/>
      <c r="I3" s="42"/>
      <c r="J3" s="42"/>
      <c r="K3" s="42"/>
    </row>
    <row r="4" spans="1:11">
      <c r="A4" s="42"/>
      <c r="B4" s="42"/>
      <c r="C4" s="42"/>
      <c r="D4" s="42"/>
      <c r="E4" s="42"/>
      <c r="F4" s="59"/>
      <c r="G4" s="42"/>
      <c r="H4" s="42"/>
      <c r="I4" s="42"/>
      <c r="J4" s="42"/>
      <c r="K4" s="42"/>
    </row>
    <row r="5" spans="1:11" ht="23.25">
      <c r="A5" s="113" t="s">
        <v>149</v>
      </c>
      <c r="B5" s="42"/>
      <c r="C5" s="42"/>
      <c r="D5" s="42"/>
      <c r="E5" s="42"/>
      <c r="F5" s="59"/>
      <c r="G5" s="42"/>
      <c r="H5" s="42"/>
      <c r="I5" s="42"/>
      <c r="J5" s="42"/>
      <c r="K5" s="42"/>
    </row>
    <row r="6" spans="1:11">
      <c r="A6" s="42"/>
      <c r="B6" s="42"/>
      <c r="C6" s="42"/>
      <c r="D6" s="42"/>
      <c r="E6" s="42"/>
      <c r="F6" s="59"/>
      <c r="G6" s="42"/>
      <c r="H6" s="42"/>
      <c r="I6" s="42"/>
      <c r="J6" s="42"/>
      <c r="K6" s="42"/>
    </row>
    <row r="7" spans="1:11">
      <c r="A7" s="42" t="s">
        <v>88</v>
      </c>
      <c r="B7" s="42"/>
      <c r="C7" s="42"/>
      <c r="D7" s="42"/>
      <c r="E7" s="42"/>
      <c r="F7" s="59"/>
      <c r="G7" s="42"/>
      <c r="H7" s="42"/>
      <c r="I7" s="42"/>
      <c r="J7" s="42"/>
      <c r="K7" s="42"/>
    </row>
    <row r="8" spans="1:11">
      <c r="A8" s="42" t="s">
        <v>32</v>
      </c>
      <c r="B8" s="42"/>
      <c r="C8" s="42"/>
      <c r="D8" s="42"/>
      <c r="E8" s="42"/>
      <c r="F8" s="59"/>
      <c r="G8" s="42"/>
      <c r="H8" s="42"/>
      <c r="I8" s="42"/>
      <c r="J8" s="42"/>
      <c r="K8" s="42"/>
    </row>
    <row r="9" spans="1:11">
      <c r="A9" s="42"/>
      <c r="B9" s="42"/>
      <c r="C9" s="42"/>
      <c r="D9" s="42"/>
      <c r="E9" s="42"/>
      <c r="F9" s="59"/>
      <c r="G9" s="42"/>
      <c r="H9" s="42"/>
      <c r="I9" s="42"/>
      <c r="J9" s="42"/>
      <c r="K9" s="42"/>
    </row>
    <row r="10" spans="1:11">
      <c r="A10" s="42" t="s">
        <v>29</v>
      </c>
      <c r="B10" s="42"/>
      <c r="C10" s="42"/>
      <c r="D10" s="42"/>
      <c r="E10" s="42"/>
      <c r="F10" s="59"/>
      <c r="G10" s="42"/>
      <c r="H10" s="42"/>
      <c r="I10" s="42"/>
      <c r="J10" s="42"/>
      <c r="K10" s="42"/>
    </row>
    <row r="11" spans="1:11">
      <c r="A11" s="42"/>
      <c r="B11" s="42"/>
      <c r="C11" s="42"/>
      <c r="D11" s="42"/>
      <c r="E11" s="42"/>
      <c r="F11" s="59"/>
      <c r="G11" s="42"/>
      <c r="H11" s="42"/>
      <c r="I11" s="42"/>
      <c r="J11" s="42"/>
      <c r="K11" s="42"/>
    </row>
    <row r="12" spans="1:11" s="3" customFormat="1" ht="23.25">
      <c r="A12" s="41" t="s">
        <v>128</v>
      </c>
      <c r="B12" s="41" t="s">
        <v>26</v>
      </c>
      <c r="C12" s="41"/>
      <c r="D12" s="41"/>
      <c r="E12" s="41"/>
      <c r="F12" s="58"/>
      <c r="G12" s="41"/>
      <c r="H12" s="41"/>
      <c r="I12" s="41"/>
      <c r="J12" s="41"/>
      <c r="K12" s="41"/>
    </row>
    <row r="13" spans="1:11">
      <c r="A13" s="42"/>
      <c r="B13" s="42"/>
      <c r="C13" s="42"/>
      <c r="D13" s="42"/>
      <c r="E13" s="42"/>
      <c r="F13" s="59"/>
      <c r="G13" s="42"/>
      <c r="H13" s="42"/>
      <c r="I13" s="42"/>
      <c r="J13" s="42"/>
      <c r="K13" s="42"/>
    </row>
    <row r="14" spans="1:11" s="13" customFormat="1" ht="21">
      <c r="A14" s="60" t="s">
        <v>48</v>
      </c>
      <c r="B14" s="60"/>
      <c r="C14" s="60"/>
      <c r="D14" s="60"/>
      <c r="E14" s="60"/>
      <c r="F14" s="61"/>
      <c r="G14" s="60"/>
      <c r="H14" s="60"/>
      <c r="I14" s="60"/>
      <c r="J14" s="60"/>
      <c r="K14" s="60"/>
    </row>
    <row r="15" spans="1:11">
      <c r="A15" s="42"/>
      <c r="B15" s="42"/>
      <c r="C15" s="42"/>
      <c r="D15" s="42"/>
      <c r="E15" s="42"/>
      <c r="F15" s="59"/>
      <c r="G15" s="42"/>
      <c r="H15" s="42"/>
      <c r="I15" s="42"/>
      <c r="J15" s="42"/>
      <c r="K15" s="42"/>
    </row>
    <row r="16" spans="1:11">
      <c r="A16" s="42" t="s">
        <v>27</v>
      </c>
      <c r="B16" s="42"/>
      <c r="C16" s="42"/>
      <c r="D16" s="42"/>
      <c r="E16" s="42"/>
      <c r="F16" s="59"/>
      <c r="G16" s="42"/>
      <c r="H16" s="42"/>
      <c r="I16" s="42"/>
      <c r="J16" s="42"/>
      <c r="K16" s="42"/>
    </row>
    <row r="17" spans="1:12">
      <c r="A17" s="62" t="s">
        <v>33</v>
      </c>
      <c r="B17" s="42"/>
      <c r="C17" s="42"/>
      <c r="D17" s="42"/>
      <c r="E17" s="42"/>
      <c r="F17" s="59"/>
      <c r="G17" s="42"/>
      <c r="H17" s="42"/>
      <c r="I17" s="42"/>
      <c r="J17" s="42"/>
      <c r="K17" s="42"/>
    </row>
    <row r="18" spans="1:12">
      <c r="A18" s="62"/>
      <c r="B18" s="42"/>
      <c r="C18" s="42"/>
      <c r="D18" s="42"/>
      <c r="E18" s="42"/>
      <c r="F18" s="59"/>
      <c r="G18" s="42"/>
      <c r="H18" s="42"/>
      <c r="I18" s="42"/>
      <c r="J18" s="42"/>
      <c r="K18" s="42"/>
    </row>
    <row r="19" spans="1:12">
      <c r="A19" s="109" t="s">
        <v>140</v>
      </c>
      <c r="B19" s="109"/>
      <c r="C19" s="109"/>
      <c r="D19" s="109"/>
      <c r="E19" s="110" t="s">
        <v>141</v>
      </c>
      <c r="F19" s="111" t="s">
        <v>142</v>
      </c>
      <c r="G19" s="109"/>
      <c r="H19" s="63"/>
      <c r="I19" s="63"/>
      <c r="J19" s="63"/>
      <c r="K19" s="63"/>
    </row>
    <row r="20" spans="1:12" s="123" customFormat="1">
      <c r="A20" s="109"/>
      <c r="B20" s="109"/>
      <c r="C20" s="109"/>
      <c r="D20" s="109"/>
      <c r="E20" s="121"/>
      <c r="F20" s="111"/>
      <c r="G20" s="109"/>
      <c r="H20" s="130"/>
      <c r="I20" s="130"/>
      <c r="J20" s="130"/>
      <c r="K20" s="130"/>
    </row>
    <row r="21" spans="1:12">
      <c r="A21" s="109"/>
      <c r="B21" s="109"/>
      <c r="C21" s="109" t="s">
        <v>157</v>
      </c>
      <c r="D21" s="109"/>
      <c r="E21" s="122"/>
      <c r="F21" s="111"/>
      <c r="G21" s="109"/>
      <c r="H21" s="63"/>
      <c r="I21" s="63"/>
      <c r="J21" s="63"/>
      <c r="K21" s="63"/>
    </row>
    <row r="22" spans="1:12" s="1" customFormat="1" ht="19.5" customHeight="1">
      <c r="A22" s="65"/>
      <c r="B22" s="65"/>
      <c r="C22" s="131" t="s">
        <v>3</v>
      </c>
      <c r="D22" s="131" t="s">
        <v>4</v>
      </c>
      <c r="E22" s="131"/>
      <c r="F22" s="135" t="s">
        <v>158</v>
      </c>
      <c r="G22" s="135"/>
      <c r="H22" s="65"/>
      <c r="I22" s="65"/>
      <c r="J22" s="65"/>
      <c r="K22" s="65"/>
      <c r="L22" s="9"/>
    </row>
    <row r="23" spans="1:12">
      <c r="A23" s="63" t="s">
        <v>0</v>
      </c>
      <c r="B23" s="63"/>
      <c r="C23" s="98">
        <v>100</v>
      </c>
      <c r="D23" s="98">
        <v>0</v>
      </c>
      <c r="E23" s="132"/>
      <c r="F23" s="133">
        <v>1200</v>
      </c>
      <c r="G23" s="130"/>
      <c r="H23" s="63"/>
      <c r="I23" s="63"/>
      <c r="J23" s="63"/>
      <c r="K23" s="63"/>
      <c r="L23" s="7"/>
    </row>
    <row r="24" spans="1:12">
      <c r="A24" s="63" t="s">
        <v>14</v>
      </c>
      <c r="B24" s="63"/>
      <c r="C24" s="98">
        <v>30</v>
      </c>
      <c r="D24" s="98">
        <v>0</v>
      </c>
      <c r="E24" s="132"/>
      <c r="F24" s="133">
        <v>360</v>
      </c>
      <c r="G24" s="130"/>
      <c r="H24" s="63"/>
      <c r="I24" s="63"/>
      <c r="J24" s="63"/>
      <c r="K24" s="63"/>
      <c r="L24" s="7"/>
    </row>
    <row r="25" spans="1:12">
      <c r="A25" s="63" t="s">
        <v>1</v>
      </c>
      <c r="B25" s="63"/>
      <c r="C25" s="98">
        <v>30</v>
      </c>
      <c r="D25" s="98">
        <v>0</v>
      </c>
      <c r="E25" s="132"/>
      <c r="F25" s="133">
        <v>360</v>
      </c>
      <c r="G25" s="130"/>
      <c r="H25" s="63"/>
      <c r="I25" s="63"/>
      <c r="J25" s="63"/>
      <c r="K25" s="63"/>
      <c r="L25" s="7"/>
    </row>
    <row r="26" spans="1:12">
      <c r="A26" s="63" t="s">
        <v>2</v>
      </c>
      <c r="B26" s="63"/>
      <c r="C26" s="98">
        <v>0</v>
      </c>
      <c r="D26" s="98">
        <v>200</v>
      </c>
      <c r="E26" s="132"/>
      <c r="F26" s="133">
        <v>200</v>
      </c>
      <c r="G26" s="130"/>
      <c r="H26" s="63"/>
      <c r="I26" s="63"/>
      <c r="J26" s="63"/>
      <c r="K26" s="63"/>
      <c r="L26" s="7"/>
    </row>
    <row r="27" spans="1:12">
      <c r="A27" s="63" t="s">
        <v>13</v>
      </c>
      <c r="B27" s="63"/>
      <c r="C27" s="98">
        <v>0</v>
      </c>
      <c r="D27" s="98">
        <v>200</v>
      </c>
      <c r="E27" s="132"/>
      <c r="F27" s="133">
        <v>200</v>
      </c>
      <c r="G27" s="130"/>
      <c r="H27" s="63"/>
      <c r="I27" s="63"/>
      <c r="J27" s="63"/>
      <c r="K27" s="63"/>
      <c r="L27" s="7"/>
    </row>
    <row r="28" spans="1:12">
      <c r="A28" s="63" t="s">
        <v>5</v>
      </c>
      <c r="B28" s="63"/>
      <c r="C28" s="98">
        <v>0</v>
      </c>
      <c r="D28" s="98">
        <v>0</v>
      </c>
      <c r="E28" s="132"/>
      <c r="F28" s="133">
        <v>0</v>
      </c>
      <c r="G28" s="130"/>
      <c r="H28" s="63"/>
      <c r="I28" s="63"/>
      <c r="J28" s="63"/>
      <c r="K28" s="63"/>
      <c r="L28" s="7"/>
    </row>
    <row r="29" spans="1:12">
      <c r="A29" s="63" t="s">
        <v>5</v>
      </c>
      <c r="B29" s="63"/>
      <c r="C29" s="98">
        <v>0</v>
      </c>
      <c r="D29" s="98">
        <v>0</v>
      </c>
      <c r="E29" s="132"/>
      <c r="F29" s="133">
        <v>0</v>
      </c>
      <c r="G29" s="130"/>
      <c r="H29" s="63"/>
      <c r="I29" s="63"/>
      <c r="J29" s="63"/>
      <c r="K29" s="63"/>
      <c r="L29" s="7"/>
    </row>
    <row r="30" spans="1:12">
      <c r="A30" s="63" t="s">
        <v>6</v>
      </c>
      <c r="B30" s="63"/>
      <c r="C30" s="98"/>
      <c r="D30" s="98"/>
      <c r="E30" s="129"/>
      <c r="F30" s="136"/>
      <c r="G30" s="130"/>
      <c r="H30" s="63"/>
      <c r="I30" s="63"/>
      <c r="J30" s="63"/>
      <c r="K30" s="63"/>
      <c r="L30" s="7"/>
    </row>
    <row r="31" spans="1:12">
      <c r="A31" s="63"/>
      <c r="B31" s="63"/>
      <c r="C31" s="132"/>
      <c r="D31" s="132"/>
      <c r="E31" s="132"/>
      <c r="F31" s="100">
        <v>2320</v>
      </c>
      <c r="G31" s="131" t="s">
        <v>43</v>
      </c>
      <c r="H31" s="63"/>
      <c r="I31" s="63"/>
      <c r="J31" s="63"/>
      <c r="K31" s="63"/>
      <c r="L31" s="7"/>
    </row>
    <row r="32" spans="1:12">
      <c r="A32" s="63"/>
      <c r="B32" s="63"/>
      <c r="C32" s="67"/>
      <c r="D32" s="67"/>
      <c r="E32" s="67"/>
      <c r="F32" s="68"/>
      <c r="G32" s="63"/>
      <c r="H32" s="63"/>
      <c r="I32" s="63"/>
      <c r="J32" s="63"/>
      <c r="K32" s="63"/>
      <c r="L32" s="7"/>
    </row>
    <row r="33" spans="1:13">
      <c r="A33" s="63"/>
      <c r="B33" s="63"/>
      <c r="C33" s="67"/>
      <c r="D33" s="67"/>
      <c r="E33" s="67"/>
      <c r="F33" s="68"/>
      <c r="G33" s="63"/>
      <c r="H33" s="63"/>
      <c r="I33" s="63"/>
      <c r="J33" s="63"/>
      <c r="K33" s="63"/>
      <c r="L33" s="7"/>
    </row>
    <row r="34" spans="1:13">
      <c r="A34" s="63"/>
      <c r="B34" s="63"/>
      <c r="C34" s="67"/>
      <c r="D34" s="67"/>
      <c r="E34" s="67"/>
      <c r="F34" s="68"/>
      <c r="G34" s="63"/>
      <c r="H34" s="63"/>
      <c r="I34" s="63"/>
      <c r="J34" s="63"/>
      <c r="K34" s="63"/>
      <c r="L34" s="7"/>
    </row>
    <row r="35" spans="1:13" s="13" customFormat="1" ht="21">
      <c r="A35" s="69" t="s">
        <v>49</v>
      </c>
      <c r="B35" s="69"/>
      <c r="C35" s="70"/>
      <c r="D35" s="70"/>
      <c r="E35" s="70"/>
      <c r="F35" s="71"/>
      <c r="G35" s="69"/>
      <c r="H35" s="69"/>
      <c r="I35" s="69"/>
      <c r="J35" s="69"/>
      <c r="K35" s="69"/>
      <c r="L35" s="14"/>
    </row>
    <row r="36" spans="1:13" s="13" customFormat="1" ht="21">
      <c r="A36" s="69" t="s">
        <v>50</v>
      </c>
      <c r="B36" s="69"/>
      <c r="C36" s="70"/>
      <c r="D36" s="70"/>
      <c r="E36" s="70"/>
      <c r="F36" s="71"/>
      <c r="G36" s="69"/>
      <c r="H36" s="69"/>
      <c r="I36" s="69"/>
      <c r="J36" s="69"/>
      <c r="K36" s="69"/>
      <c r="L36" s="14"/>
    </row>
    <row r="37" spans="1:13">
      <c r="A37" s="63"/>
      <c r="B37" s="63"/>
      <c r="C37" s="67"/>
      <c r="D37" s="67"/>
      <c r="E37" s="67"/>
      <c r="F37" s="68"/>
      <c r="G37" s="63"/>
      <c r="H37" s="63"/>
      <c r="I37" s="63"/>
      <c r="J37" s="63"/>
      <c r="K37" s="63"/>
      <c r="L37" s="7"/>
    </row>
    <row r="38" spans="1:13">
      <c r="A38" s="96" t="s">
        <v>119</v>
      </c>
      <c r="B38" s="63"/>
      <c r="C38" s="67"/>
      <c r="D38" s="67"/>
      <c r="E38" s="67"/>
      <c r="F38" s="68"/>
      <c r="G38" s="63"/>
      <c r="H38" s="63"/>
      <c r="I38" s="63"/>
      <c r="J38" s="63"/>
      <c r="K38" s="63"/>
      <c r="L38" s="7"/>
    </row>
    <row r="39" spans="1:13">
      <c r="A39" s="63" t="s">
        <v>28</v>
      </c>
      <c r="B39" s="63"/>
      <c r="C39" s="67"/>
      <c r="D39" s="67"/>
      <c r="E39" s="67"/>
      <c r="F39" s="68"/>
      <c r="G39" s="63"/>
      <c r="H39" s="63"/>
      <c r="I39" s="63"/>
      <c r="J39" s="63"/>
      <c r="K39" s="63"/>
      <c r="L39" s="7"/>
    </row>
    <row r="40" spans="1:13" s="1" customFormat="1">
      <c r="A40" s="65"/>
      <c r="B40" s="65"/>
      <c r="C40" s="72"/>
      <c r="D40" s="72"/>
      <c r="E40" s="72"/>
      <c r="F40" s="73"/>
      <c r="G40" s="65"/>
      <c r="H40" s="65"/>
      <c r="I40" s="65"/>
      <c r="J40" s="65"/>
      <c r="K40" s="65"/>
      <c r="L40" s="9"/>
      <c r="M40" s="9"/>
    </row>
    <row r="41" spans="1:13">
      <c r="A41" s="63" t="s">
        <v>31</v>
      </c>
      <c r="B41" s="63"/>
      <c r="C41" s="67"/>
      <c r="D41" s="67"/>
      <c r="E41" s="67"/>
      <c r="F41" s="64"/>
      <c r="G41" s="63"/>
      <c r="H41" s="63"/>
      <c r="I41" s="63"/>
      <c r="J41" s="63"/>
      <c r="K41" s="63"/>
      <c r="L41" s="7"/>
      <c r="M41" s="7"/>
    </row>
    <row r="42" spans="1:13">
      <c r="A42" s="63"/>
      <c r="B42" s="63"/>
      <c r="C42" s="67"/>
      <c r="D42" s="67"/>
      <c r="E42" s="67"/>
      <c r="F42" s="64"/>
      <c r="G42" s="63"/>
      <c r="H42" s="63"/>
      <c r="I42" s="63"/>
      <c r="J42" s="63"/>
      <c r="K42" s="63"/>
      <c r="L42" s="7"/>
      <c r="M42" s="7"/>
    </row>
    <row r="43" spans="1:13">
      <c r="A43" s="63" t="s">
        <v>18</v>
      </c>
      <c r="B43" s="63"/>
      <c r="C43" s="67"/>
      <c r="D43" s="67"/>
      <c r="E43" s="67"/>
      <c r="F43" s="64"/>
      <c r="G43" s="63"/>
      <c r="H43" s="93">
        <v>8</v>
      </c>
      <c r="I43" s="63"/>
      <c r="J43" s="63"/>
      <c r="K43" s="63"/>
      <c r="L43" s="7"/>
      <c r="M43" s="7"/>
    </row>
    <row r="44" spans="1:13">
      <c r="A44" s="63" t="s">
        <v>34</v>
      </c>
      <c r="B44" s="63"/>
      <c r="C44" s="63"/>
      <c r="D44" s="63"/>
      <c r="E44" s="63"/>
      <c r="F44" s="64"/>
      <c r="G44" s="63"/>
      <c r="H44" s="99">
        <f>52-H43</f>
        <v>44</v>
      </c>
      <c r="I44" s="63"/>
      <c r="J44" s="63"/>
      <c r="K44" s="63"/>
      <c r="L44" s="7"/>
    </row>
    <row r="45" spans="1:13">
      <c r="A45" s="63" t="s">
        <v>19</v>
      </c>
      <c r="B45" s="63"/>
      <c r="C45" s="63"/>
      <c r="D45" s="63"/>
      <c r="E45" s="63"/>
      <c r="F45" s="64"/>
      <c r="G45" s="63"/>
      <c r="H45" s="93">
        <v>20</v>
      </c>
      <c r="I45" s="63"/>
      <c r="J45" s="63"/>
      <c r="K45" s="63"/>
      <c r="L45" s="7"/>
    </row>
    <row r="46" spans="1:13">
      <c r="A46" s="63" t="s">
        <v>35</v>
      </c>
      <c r="B46" s="63"/>
      <c r="C46" s="63"/>
      <c r="D46" s="63"/>
      <c r="E46" s="63"/>
      <c r="F46" s="64"/>
      <c r="G46" s="63"/>
      <c r="H46" s="94">
        <v>0.4</v>
      </c>
      <c r="I46" s="74" t="s">
        <v>118</v>
      </c>
      <c r="J46" s="63"/>
      <c r="K46" s="63"/>
      <c r="L46" s="7"/>
    </row>
    <row r="47" spans="1:13">
      <c r="A47" s="63" t="s">
        <v>40</v>
      </c>
      <c r="B47" s="63"/>
      <c r="C47" s="63"/>
      <c r="D47" s="63"/>
      <c r="E47" s="63"/>
      <c r="F47" s="64"/>
      <c r="G47" s="63"/>
      <c r="H47" s="7"/>
      <c r="I47" s="63"/>
      <c r="J47" s="63"/>
      <c r="K47" s="63"/>
      <c r="L47" s="7"/>
    </row>
    <row r="48" spans="1:13">
      <c r="A48" s="63"/>
      <c r="B48" s="63"/>
      <c r="C48" s="63"/>
      <c r="D48" s="63"/>
      <c r="E48" s="63"/>
      <c r="F48" s="64"/>
      <c r="G48" s="63"/>
      <c r="H48" s="63"/>
      <c r="I48" s="63"/>
      <c r="J48" s="63"/>
      <c r="K48" s="63"/>
      <c r="L48" s="7"/>
    </row>
    <row r="49" spans="1:13">
      <c r="A49" s="63" t="s">
        <v>120</v>
      </c>
      <c r="B49" s="97">
        <f>H46</f>
        <v>0.4</v>
      </c>
      <c r="C49" s="63" t="s">
        <v>121</v>
      </c>
      <c r="D49" s="63"/>
      <c r="E49" s="63"/>
      <c r="F49" s="64"/>
      <c r="G49" s="63"/>
      <c r="H49" s="99">
        <f>(H44*H45)*H46</f>
        <v>352</v>
      </c>
      <c r="I49" s="65" t="s">
        <v>44</v>
      </c>
      <c r="J49" s="63" t="s">
        <v>159</v>
      </c>
      <c r="K49" s="63"/>
      <c r="L49" s="7"/>
    </row>
    <row r="50" spans="1:13">
      <c r="A50" s="63"/>
      <c r="B50" s="63"/>
      <c r="C50" s="63"/>
      <c r="D50" s="63"/>
      <c r="E50" s="63"/>
      <c r="F50" s="64"/>
      <c r="G50" s="63"/>
      <c r="H50" s="63"/>
      <c r="I50" s="63"/>
      <c r="J50" s="63"/>
      <c r="K50" s="63"/>
      <c r="L50" s="7"/>
    </row>
    <row r="51" spans="1:13">
      <c r="A51" s="7" t="s">
        <v>45</v>
      </c>
      <c r="B51" s="7"/>
      <c r="C51" s="7"/>
      <c r="D51" s="7"/>
      <c r="E51" s="7"/>
      <c r="F51" s="8"/>
      <c r="G51" s="7"/>
      <c r="H51" s="63"/>
      <c r="I51" s="63"/>
      <c r="J51" s="63"/>
      <c r="K51" s="63"/>
      <c r="L51" s="7"/>
    </row>
    <row r="52" spans="1:13">
      <c r="A52" s="63" t="s">
        <v>41</v>
      </c>
      <c r="B52" s="63"/>
      <c r="C52" s="63"/>
      <c r="D52" s="63"/>
      <c r="E52" s="63"/>
      <c r="F52" s="64"/>
      <c r="G52" s="63"/>
      <c r="H52" s="63"/>
      <c r="I52" s="63"/>
      <c r="J52" s="63"/>
      <c r="K52" s="63"/>
      <c r="L52" s="7"/>
    </row>
    <row r="53" spans="1:13">
      <c r="A53" s="63" t="s">
        <v>46</v>
      </c>
      <c r="B53" s="101">
        <f>F31</f>
        <v>2320</v>
      </c>
      <c r="C53" s="63"/>
      <c r="D53" s="65" t="s">
        <v>47</v>
      </c>
      <c r="E53" s="65"/>
      <c r="F53" s="64"/>
      <c r="G53" s="63"/>
      <c r="H53" s="103">
        <f>B53/B54</f>
        <v>6.5909090909090908</v>
      </c>
      <c r="I53" s="65" t="s">
        <v>55</v>
      </c>
      <c r="J53" s="63"/>
      <c r="K53" s="63"/>
      <c r="L53" s="7"/>
    </row>
    <row r="54" spans="1:13">
      <c r="A54" s="63" t="s">
        <v>44</v>
      </c>
      <c r="B54" s="102">
        <f>H49</f>
        <v>352</v>
      </c>
      <c r="C54" s="63"/>
      <c r="D54" s="63"/>
      <c r="E54" s="63"/>
      <c r="F54" s="64"/>
      <c r="G54" s="63"/>
      <c r="H54" s="63"/>
      <c r="I54" s="63"/>
      <c r="J54" s="63"/>
      <c r="K54" s="63"/>
      <c r="L54" s="7"/>
    </row>
    <row r="55" spans="1:13" ht="20.100000000000001" customHeight="1">
      <c r="A55" s="63"/>
      <c r="B55" s="63"/>
      <c r="C55" s="63"/>
      <c r="D55" s="63"/>
      <c r="E55" s="63"/>
      <c r="F55" s="63"/>
      <c r="G55" s="76"/>
      <c r="H55" s="63"/>
      <c r="I55" s="63"/>
      <c r="J55" s="63"/>
      <c r="K55" s="63"/>
      <c r="L55" s="7"/>
      <c r="M55" s="4"/>
    </row>
    <row r="56" spans="1:13" s="1" customFormat="1">
      <c r="A56" s="44"/>
      <c r="B56" s="65"/>
      <c r="C56" s="65"/>
      <c r="D56" s="65"/>
      <c r="E56" s="65"/>
      <c r="F56" s="66"/>
      <c r="G56" s="65"/>
      <c r="H56" s="65"/>
      <c r="I56" s="72"/>
      <c r="J56" s="65"/>
      <c r="K56" s="65"/>
      <c r="L56" s="9"/>
    </row>
    <row r="57" spans="1:13">
      <c r="A57" s="63"/>
      <c r="B57" s="63"/>
      <c r="C57" s="63"/>
      <c r="D57" s="63"/>
      <c r="E57" s="63"/>
      <c r="F57" s="64"/>
      <c r="G57" s="63"/>
      <c r="H57" s="63"/>
      <c r="I57" s="67"/>
      <c r="J57" s="63"/>
      <c r="K57" s="63"/>
      <c r="L57" s="7"/>
    </row>
    <row r="58" spans="1:13">
      <c r="A58" s="63" t="s">
        <v>20</v>
      </c>
      <c r="B58" s="63"/>
      <c r="C58" s="63"/>
      <c r="D58" s="63"/>
      <c r="E58" s="63"/>
      <c r="F58" s="64"/>
      <c r="G58" s="63"/>
      <c r="H58" s="63"/>
      <c r="I58" s="63"/>
      <c r="J58" s="63"/>
      <c r="K58" s="63"/>
      <c r="L58" s="7"/>
    </row>
    <row r="59" spans="1:13">
      <c r="A59" s="63" t="s">
        <v>36</v>
      </c>
      <c r="B59" s="7"/>
      <c r="C59" s="63"/>
      <c r="D59" s="63"/>
      <c r="E59" s="63"/>
      <c r="F59" s="64"/>
      <c r="G59" s="63"/>
      <c r="H59" s="7"/>
      <c r="I59" s="63"/>
      <c r="J59" s="63"/>
      <c r="K59" s="63"/>
      <c r="L59" s="7"/>
    </row>
    <row r="60" spans="1:13" s="16" customFormat="1">
      <c r="A60" s="74"/>
      <c r="B60" s="74"/>
      <c r="C60" s="74"/>
      <c r="D60" s="74"/>
      <c r="E60" s="74"/>
      <c r="F60" s="77"/>
      <c r="G60" s="74"/>
      <c r="H60" s="74"/>
      <c r="I60" s="74"/>
      <c r="J60" s="74"/>
      <c r="K60" s="74"/>
      <c r="L60" s="15"/>
    </row>
    <row r="61" spans="1:13" s="18" customFormat="1">
      <c r="A61" s="75" t="s">
        <v>15</v>
      </c>
      <c r="B61" s="75"/>
      <c r="C61" s="78"/>
      <c r="D61" s="78"/>
      <c r="E61" s="78"/>
      <c r="F61" s="79"/>
      <c r="G61" s="75"/>
      <c r="H61" s="75"/>
      <c r="I61" s="75"/>
      <c r="J61" s="75"/>
      <c r="K61" s="75"/>
      <c r="L61" s="17"/>
    </row>
    <row r="62" spans="1:13">
      <c r="A62" s="63"/>
      <c r="B62" s="63"/>
      <c r="C62" s="63"/>
      <c r="D62" s="63"/>
      <c r="E62" s="63"/>
      <c r="F62" s="64"/>
      <c r="G62" s="63"/>
      <c r="H62" s="63"/>
      <c r="I62" s="63"/>
      <c r="J62" s="63"/>
      <c r="K62" s="63"/>
      <c r="L62" s="7"/>
    </row>
    <row r="63" spans="1:13">
      <c r="A63" s="63"/>
      <c r="B63" s="63"/>
      <c r="C63" s="63"/>
      <c r="D63" s="63"/>
      <c r="E63" s="63"/>
      <c r="F63" s="64"/>
      <c r="G63" s="63"/>
      <c r="H63" s="63"/>
      <c r="I63" s="63"/>
      <c r="J63" s="63"/>
      <c r="K63" s="63"/>
      <c r="L63" s="7"/>
    </row>
    <row r="64" spans="1:13">
      <c r="A64" s="42"/>
      <c r="B64" s="42"/>
      <c r="C64" s="42"/>
      <c r="D64" s="42"/>
      <c r="E64" s="42"/>
      <c r="F64" s="59"/>
      <c r="G64" s="42"/>
      <c r="H64" s="42"/>
      <c r="I64" s="42"/>
      <c r="J64" s="42"/>
      <c r="K64" s="42"/>
    </row>
    <row r="65" spans="1:11" s="12" customFormat="1" ht="23.25">
      <c r="A65" s="43" t="s">
        <v>51</v>
      </c>
      <c r="B65" s="43"/>
      <c r="C65" s="43"/>
      <c r="D65" s="43"/>
      <c r="E65" s="43"/>
      <c r="F65" s="80"/>
      <c r="G65" s="43"/>
      <c r="H65" s="43"/>
      <c r="I65" s="43"/>
      <c r="J65" s="43"/>
      <c r="K65" s="43"/>
    </row>
    <row r="69" spans="1:11">
      <c r="F69" s="10"/>
    </row>
  </sheetData>
  <phoneticPr fontId="19" type="noConversion"/>
  <hyperlinks>
    <hyperlink ref="A1" r:id="rId1" display="Are you charging enough? 7 Easy steps to calculate how much your product will Cost"/>
  </hyperlinks>
  <pageMargins left="0.25" right="0.25" top="0.75000000000000011" bottom="0.75000000000000011" header="0.30000000000000004" footer="0.30000000000000004"/>
  <pageSetup paperSize="9" scale="90" fitToHeight="2" orientation="landscape" horizontalDpi="4294967292" verticalDpi="4294967292" r:id="rId2"/>
  <headerFooter>
    <oddFooter>&amp;L&amp;10Amanda Brooks,  Lancaster University Enterprise Centre&amp;C&amp;"Calibri,Regular"&amp;10&amp;K000000&amp;F
March 2015&amp;R&amp;"Calibri,Regular"&amp;K000000Calculate your Overhead Rate 
&amp;P</oddFooter>
  </headerFooter>
  <rowBreaks count="2" manualBreakCount="2">
    <brk id="32" max="16383" man="1"/>
    <brk id="65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N25"/>
  <sheetViews>
    <sheetView view="pageLayout" topLeftCell="A19" zoomScaleNormal="100" zoomScaleSheetLayoutView="100" workbookViewId="0">
      <selection activeCell="K10" sqref="K10"/>
    </sheetView>
  </sheetViews>
  <sheetFormatPr defaultColWidth="11" defaultRowHeight="15.75"/>
  <cols>
    <col min="4" max="4" width="22.625" customWidth="1"/>
    <col min="5" max="5" width="13.125" customWidth="1"/>
    <col min="6" max="6" width="10.625" customWidth="1"/>
    <col min="8" max="8" width="12.125" bestFit="1" customWidth="1"/>
    <col min="9" max="9" width="11.5" customWidth="1"/>
    <col min="10" max="11" width="7.5" customWidth="1"/>
    <col min="12" max="12" width="4.5" customWidth="1"/>
    <col min="13" max="13" width="6.625" customWidth="1"/>
    <col min="14" max="14" width="35.375" customWidth="1"/>
  </cols>
  <sheetData>
    <row r="1" spans="1:14" s="3" customFormat="1" ht="23.25">
      <c r="A1" s="41" t="s">
        <v>160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3.25">
      <c r="A3" s="42" t="s">
        <v>123</v>
      </c>
      <c r="B3" s="42"/>
      <c r="C3" s="42"/>
      <c r="D3" s="42"/>
      <c r="E3" s="42"/>
      <c r="F3" s="42"/>
      <c r="G3" s="42"/>
      <c r="H3" s="42"/>
      <c r="I3" s="95">
        <v>8</v>
      </c>
      <c r="J3" s="112" t="s">
        <v>148</v>
      </c>
      <c r="K3" s="42"/>
      <c r="L3" s="47"/>
      <c r="M3" s="42"/>
      <c r="N3" s="42"/>
    </row>
    <row r="4" spans="1:1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>
      <c r="A5" s="42" t="s">
        <v>37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2.9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23.25">
      <c r="A7" s="112" t="s">
        <v>148</v>
      </c>
      <c r="B7" s="113" t="s">
        <v>156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23.25">
      <c r="A8" s="11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>
      <c r="A9" s="81" t="s">
        <v>21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>
      <c r="A10" s="81" t="s">
        <v>38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>
      <c r="A11" s="81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>
      <c r="A13" s="42" t="s">
        <v>53</v>
      </c>
      <c r="B13" s="42"/>
      <c r="C13" s="42"/>
      <c r="D13" s="42"/>
      <c r="E13" s="42">
        <f>'Step 1 Calculate your overheads'!H45</f>
        <v>20</v>
      </c>
      <c r="F13" s="42" t="s">
        <v>54</v>
      </c>
      <c r="G13" s="82"/>
      <c r="H13" s="42"/>
      <c r="I13" s="42"/>
      <c r="J13" s="42"/>
      <c r="K13" s="42"/>
      <c r="L13" s="42"/>
      <c r="M13" s="42"/>
      <c r="N13" s="42"/>
    </row>
    <row r="14" spans="1:14">
      <c r="A14" s="42" t="s">
        <v>124</v>
      </c>
      <c r="B14" s="42"/>
      <c r="C14" s="42"/>
      <c r="D14" s="83"/>
      <c r="E14" s="47">
        <f>I3*E13*52</f>
        <v>8320</v>
      </c>
      <c r="F14" s="42" t="s">
        <v>139</v>
      </c>
      <c r="G14" s="42"/>
      <c r="H14" s="84"/>
      <c r="I14" s="42"/>
      <c r="J14" s="42"/>
      <c r="K14" s="42"/>
      <c r="L14" s="42"/>
      <c r="M14" s="42"/>
      <c r="N14" s="42"/>
    </row>
    <row r="15" spans="1:14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>
      <c r="A17" s="42" t="s">
        <v>39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2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>
      <c r="A19" s="5" t="str">
        <f>'Step 1 Calculate your overheads'!A49</f>
        <v xml:space="preserve">The </v>
      </c>
      <c r="B19" s="97">
        <f>'Step 1 Calculate your overheads'!H46</f>
        <v>0.4</v>
      </c>
      <c r="C19" s="63" t="s">
        <v>121</v>
      </c>
      <c r="D19" s="63"/>
      <c r="E19" s="63"/>
      <c r="F19" s="64"/>
      <c r="G19" s="99">
        <f>'Step 1 Calculate your overheads'!H49</f>
        <v>352</v>
      </c>
      <c r="H19" s="44" t="str">
        <f>'Step 1 Calculate your overheads'!I49</f>
        <v>(B)</v>
      </c>
      <c r="I19" s="62" t="s">
        <v>65</v>
      </c>
      <c r="J19" s="42"/>
      <c r="K19" s="120">
        <f>G19/52</f>
        <v>6.7692307692307692</v>
      </c>
      <c r="L19" t="s">
        <v>125</v>
      </c>
    </row>
    <row r="20" spans="1:14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>
      <c r="A21" s="42" t="s">
        <v>56</v>
      </c>
      <c r="B21" s="42"/>
      <c r="C21" s="42"/>
      <c r="D21" s="42"/>
      <c r="E21" s="42"/>
      <c r="F21" s="104">
        <f>E14</f>
        <v>8320</v>
      </c>
      <c r="G21" t="s">
        <v>25</v>
      </c>
      <c r="J21" s="99">
        <f>'Step 1 Calculate your overheads'!H49</f>
        <v>352</v>
      </c>
      <c r="K21" s="44" t="str">
        <f>'Step 1 Calculate your overheads'!I49</f>
        <v>(B)</v>
      </c>
      <c r="L21" s="42" t="s">
        <v>30</v>
      </c>
      <c r="M21" s="105">
        <f>F21/J21</f>
        <v>23.636363636363637</v>
      </c>
      <c r="N21" s="42" t="s">
        <v>164</v>
      </c>
    </row>
    <row r="22" spans="1:14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4"/>
      <c r="L22" s="42"/>
      <c r="M22" s="42"/>
      <c r="N22" s="42"/>
    </row>
    <row r="23" spans="1:14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s="3" customFormat="1" ht="23.25">
      <c r="A25" s="41" t="s">
        <v>115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</sheetData>
  <phoneticPr fontId="19" type="noConversion"/>
  <pageMargins left="0.25" right="0.25" top="0.75000000000000011" bottom="0.75000000000000011" header="0.30000000000000004" footer="0.30000000000000004"/>
  <pageSetup paperSize="9" scale="75" orientation="landscape" horizontalDpi="4294967292" verticalDpi="4294967292" r:id="rId1"/>
  <headerFooter>
    <oddFooter>&amp;LAmanda Brooks,  Lancaster University Enterprise Centre
&amp;C&amp;F
March 2015&amp;RUse your hourly wage rate to calculate your hourly personal 
charge out rate
&amp;P</oddFooter>
  </headerFooter>
  <rowBreaks count="1" manualBreakCount="1">
    <brk id="25" max="16383" man="1"/>
  </rowBreaks>
  <colBreaks count="1" manualBreakCount="1">
    <brk id="14" max="1048575" man="1"/>
  </colBreaks>
  <extLst>
    <ext xmlns:mx="http://schemas.microsoft.com/office/mac/excel/2008/main" uri="{64002731-A6B0-56B0-2670-7721B7C09600}">
      <mx:PLV Mode="0" OnePage="0" WScale="5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-0.499984740745262"/>
    <pageSetUpPr fitToPage="1"/>
  </sheetPr>
  <dimension ref="A1:L21"/>
  <sheetViews>
    <sheetView view="pageLayout" zoomScaleNormal="145" zoomScaleSheetLayoutView="130" workbookViewId="0">
      <selection activeCell="K21" sqref="K21"/>
    </sheetView>
  </sheetViews>
  <sheetFormatPr defaultColWidth="11" defaultRowHeight="15.75"/>
  <cols>
    <col min="5" max="5" width="11.125" bestFit="1" customWidth="1"/>
  </cols>
  <sheetData>
    <row r="1" spans="1:12">
      <c r="A1" s="42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25"/>
    </row>
    <row r="2" spans="1:1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25"/>
    </row>
    <row r="3" spans="1:12" s="1" customFormat="1">
      <c r="A3" s="44" t="s">
        <v>161</v>
      </c>
      <c r="B3" s="44"/>
      <c r="C3" s="44"/>
      <c r="D3" s="44"/>
      <c r="E3" s="85">
        <f>'Step 2 - Calc. your hrly wage '!M21</f>
        <v>23.636363636363637</v>
      </c>
      <c r="F3" s="86" t="s">
        <v>110</v>
      </c>
      <c r="G3" s="44"/>
      <c r="H3" s="44"/>
      <c r="I3" s="44"/>
      <c r="J3" s="44"/>
      <c r="K3" s="44"/>
      <c r="L3" s="126"/>
    </row>
    <row r="4" spans="1:12">
      <c r="A4" s="42" t="s">
        <v>57</v>
      </c>
      <c r="B4" s="42"/>
      <c r="C4" s="42"/>
      <c r="D4" s="42"/>
      <c r="E4" s="87"/>
      <c r="F4" s="87"/>
      <c r="G4" s="42"/>
      <c r="H4" s="42"/>
      <c r="I4" s="42"/>
      <c r="J4" s="42"/>
      <c r="K4" s="42"/>
      <c r="L4" s="125"/>
    </row>
    <row r="5" spans="1:12" ht="16.5" thickBot="1">
      <c r="A5" s="44" t="s">
        <v>162</v>
      </c>
      <c r="B5" s="42"/>
      <c r="C5" s="42"/>
      <c r="D5" s="42"/>
      <c r="E5" s="88">
        <f>'Step 1 Calculate your overheads'!H53</f>
        <v>6.5909090909090908</v>
      </c>
      <c r="F5" s="86" t="s">
        <v>55</v>
      </c>
      <c r="G5" s="44"/>
      <c r="H5" s="42"/>
      <c r="I5" s="42"/>
      <c r="J5" s="42"/>
      <c r="K5" s="42"/>
      <c r="L5" s="125"/>
    </row>
    <row r="6" spans="1:12">
      <c r="A6" s="42"/>
      <c r="B6" s="42"/>
      <c r="C6" s="42"/>
      <c r="D6" s="42"/>
      <c r="E6" s="87"/>
      <c r="F6" s="87"/>
      <c r="G6" s="42"/>
      <c r="H6" s="42"/>
      <c r="I6" s="42"/>
      <c r="J6" s="42"/>
      <c r="K6" s="42"/>
      <c r="L6" s="125"/>
    </row>
    <row r="7" spans="1:12" s="19" customFormat="1" ht="21">
      <c r="A7" s="89" t="s">
        <v>89</v>
      </c>
      <c r="B7" s="89"/>
      <c r="C7" s="89"/>
      <c r="D7" s="89"/>
      <c r="E7" s="90">
        <f>SUM(E3:E5)</f>
        <v>30.227272727272727</v>
      </c>
      <c r="F7" s="91"/>
      <c r="G7" s="89"/>
      <c r="H7" s="89"/>
      <c r="I7" s="89"/>
      <c r="J7" s="89"/>
      <c r="K7" s="89"/>
      <c r="L7" s="134"/>
    </row>
    <row r="8" spans="1:1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125"/>
    </row>
    <row r="9" spans="1:1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125"/>
    </row>
    <row r="10" spans="1:1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25"/>
    </row>
    <row r="11" spans="1:1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125"/>
    </row>
    <row r="12" spans="1:1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125"/>
    </row>
    <row r="13" spans="1:1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125"/>
    </row>
    <row r="14" spans="1:1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125"/>
    </row>
    <row r="15" spans="1:1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125"/>
    </row>
    <row r="16" spans="1:1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125"/>
    </row>
    <row r="17" spans="1:1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125"/>
    </row>
    <row r="18" spans="1:1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125"/>
    </row>
    <row r="19" spans="1:1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125"/>
    </row>
    <row r="20" spans="1:12" s="3" customFormat="1" ht="23.25">
      <c r="A20" s="3" t="s">
        <v>114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124"/>
    </row>
    <row r="21" spans="1:12">
      <c r="L21" s="125"/>
    </row>
  </sheetData>
  <phoneticPr fontId="19" type="noConversion"/>
  <pageMargins left="0.25" right="0.25" top="0.75000000000000011" bottom="0.75000000000000011" header="0.30000000000000004" footer="0.30000000000000004"/>
  <pageSetup paperSize="9" orientation="landscape" horizontalDpi="4294967292" verticalDpi="4294967292" r:id="rId1"/>
  <headerFooter>
    <oddFooter>&amp;L&amp;10Amanda Brooks,  Lancaster University Enterprise Centre
&amp;C&amp;10&amp;F
March 2015&amp;R&amp;10Calculate your total charge out rate
&amp;P</oddFooter>
  </headerFooter>
  <rowBreaks count="1" manualBreakCount="1">
    <brk id="20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151"/>
  <sheetViews>
    <sheetView tabSelected="1" view="pageLayout" topLeftCell="A7" zoomScale="85" zoomScaleNormal="100" zoomScaleSheetLayoutView="70" zoomScalePageLayoutView="85" workbookViewId="0">
      <selection activeCell="H29" sqref="H29"/>
    </sheetView>
  </sheetViews>
  <sheetFormatPr defaultColWidth="11" defaultRowHeight="15.75"/>
  <cols>
    <col min="3" max="3" width="13.375" customWidth="1"/>
    <col min="4" max="4" width="12.375" customWidth="1"/>
    <col min="6" max="6" width="11.875" bestFit="1" customWidth="1"/>
    <col min="14" max="14" width="5.375" customWidth="1"/>
  </cols>
  <sheetData>
    <row r="1" spans="1:14" s="3" customFormat="1" ht="23.25">
      <c r="A1" s="41" t="s">
        <v>90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>
      <c r="A3" s="42" t="s">
        <v>60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>
      <c r="A5" s="42" t="s">
        <v>61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>
      <c r="A7" s="42" t="s">
        <v>62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>
      <c r="A8" s="42" t="s">
        <v>63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>
      <c r="A10" s="42" t="s">
        <v>64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6.5" thickBo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s="1" customFormat="1">
      <c r="A12" s="20" t="s">
        <v>69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</row>
    <row r="13" spans="1:14">
      <c r="A13" s="23" t="s">
        <v>165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1:14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>
      <c r="A15" s="23" t="s">
        <v>163</v>
      </c>
      <c r="B15" s="24"/>
      <c r="C15" s="24"/>
      <c r="D15" s="24"/>
      <c r="E15" s="106">
        <v>1.5</v>
      </c>
      <c r="F15" s="24" t="s">
        <v>67</v>
      </c>
      <c r="G15" s="24" t="s">
        <v>68</v>
      </c>
      <c r="H15" s="24"/>
      <c r="I15" s="28">
        <f>'Step 3 Calc Total Hrly Chg Rate'!E7</f>
        <v>30.227272727272727</v>
      </c>
      <c r="J15" s="27" t="s">
        <v>30</v>
      </c>
      <c r="K15" s="28">
        <f>E15*I15</f>
        <v>45.340909090909093</v>
      </c>
      <c r="L15" s="24" t="s">
        <v>129</v>
      </c>
      <c r="M15" s="24"/>
      <c r="N15" s="25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s="11" customFormat="1">
      <c r="A17" s="29" t="s">
        <v>91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</row>
    <row r="18" spans="1:1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>
      <c r="A19" s="23" t="s">
        <v>130</v>
      </c>
      <c r="B19" s="24"/>
      <c r="C19" s="24"/>
      <c r="D19" s="24"/>
      <c r="E19" s="24"/>
      <c r="F19" s="24"/>
      <c r="G19" s="32">
        <f>'Step 2 - Calc. your hrly wage '!K19</f>
        <v>6.7692307692307692</v>
      </c>
      <c r="H19" s="24"/>
      <c r="I19" s="24"/>
      <c r="J19" s="24"/>
      <c r="K19" s="26"/>
      <c r="L19" s="24"/>
      <c r="M19" s="24"/>
      <c r="N19" s="25"/>
    </row>
    <row r="20" spans="1:14" ht="16.5" thickBot="1">
      <c r="A20" s="33" t="s">
        <v>66</v>
      </c>
      <c r="B20" s="34"/>
      <c r="C20" s="34"/>
      <c r="D20" s="34"/>
      <c r="E20" s="34"/>
      <c r="F20" s="34"/>
      <c r="G20" s="35">
        <f>G19/E15</f>
        <v>4.5128205128205128</v>
      </c>
      <c r="H20" s="34" t="s">
        <v>134</v>
      </c>
      <c r="I20" s="34"/>
      <c r="J20" s="34"/>
      <c r="K20" s="36"/>
      <c r="L20" s="36"/>
      <c r="M20" s="34"/>
      <c r="N20" s="37"/>
    </row>
    <row r="21" spans="1:14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s="38" customFormat="1" ht="23.25">
      <c r="A22" s="43" t="s">
        <v>116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s="6" customForma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s="6" customFormat="1">
      <c r="A24" s="6" t="s">
        <v>74</v>
      </c>
      <c r="C24" s="118" t="s">
        <v>117</v>
      </c>
      <c r="D24" s="119"/>
      <c r="E24" s="93">
        <v>2</v>
      </c>
      <c r="F24" s="42" t="s">
        <v>52</v>
      </c>
      <c r="G24" s="42" t="s">
        <v>68</v>
      </c>
      <c r="H24" s="42"/>
      <c r="I24" s="47">
        <f>'Step 3 Calc Total Hrly Chg Rate'!E7</f>
        <v>30.227272727272727</v>
      </c>
      <c r="J24" s="48" t="s">
        <v>30</v>
      </c>
      <c r="K24" s="49">
        <f>E24*'Step 3 Calc Total Hrly Chg Rate'!E7</f>
        <v>60.454545454545453</v>
      </c>
      <c r="L24" s="42"/>
      <c r="M24" s="42"/>
      <c r="N24" s="42"/>
    </row>
    <row r="25" spans="1:14" s="6" customForma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s="39" customFormat="1">
      <c r="A26" s="44" t="s">
        <v>75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4" s="6" customFormat="1">
      <c r="A27" s="42" t="s">
        <v>131</v>
      </c>
      <c r="B27" s="42"/>
      <c r="C27" s="42"/>
      <c r="D27" s="107">
        <f>'Step 1 Calculate your overheads'!H46</f>
        <v>0.4</v>
      </c>
      <c r="E27" s="42" t="s">
        <v>132</v>
      </c>
      <c r="F27" s="42" t="s">
        <v>30</v>
      </c>
      <c r="G27" s="127">
        <f>'Step 2 - Calc. your hrly wage '!K19</f>
        <v>6.7692307692307692</v>
      </c>
      <c r="H27" s="42" t="s">
        <v>133</v>
      </c>
      <c r="I27" s="42"/>
      <c r="J27" s="42"/>
      <c r="K27" s="42"/>
      <c r="L27" s="42"/>
      <c r="M27" s="42"/>
      <c r="N27" s="42"/>
    </row>
    <row r="28" spans="1:14" s="6" customFormat="1">
      <c r="A28" s="42" t="s">
        <v>93</v>
      </c>
      <c r="B28" s="42"/>
      <c r="C28" s="42"/>
      <c r="D28" s="42"/>
      <c r="E28" s="42"/>
      <c r="F28" s="42"/>
      <c r="G28" s="127">
        <f>G27/E24</f>
        <v>3.3846153846153846</v>
      </c>
      <c r="H28" s="46" t="s">
        <v>92</v>
      </c>
      <c r="I28" s="42" t="s">
        <v>76</v>
      </c>
      <c r="K28" s="47"/>
      <c r="L28" s="47"/>
      <c r="M28" s="42"/>
      <c r="N28" s="42"/>
    </row>
    <row r="29" spans="1:14">
      <c r="A29" s="42"/>
      <c r="B29" s="42"/>
      <c r="C29" s="42"/>
      <c r="D29" s="42"/>
      <c r="E29" s="42"/>
      <c r="F29" s="42"/>
      <c r="G29" s="42"/>
      <c r="H29" s="128">
        <f>K24*G28</f>
        <v>204.61538461538461</v>
      </c>
      <c r="I29" s="42"/>
      <c r="J29" s="42"/>
      <c r="K29" s="128">
        <f>K24*3.4</f>
        <v>205.54545454545453</v>
      </c>
      <c r="L29" s="42"/>
      <c r="M29" s="42"/>
      <c r="N29" s="42"/>
    </row>
    <row r="30" spans="1:14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s="3" customFormat="1" ht="23.25">
      <c r="A33" s="41" t="s">
        <v>86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>
      <c r="A35" s="42" t="s">
        <v>71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>
      <c r="A37" s="42" t="s">
        <v>73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>
      <c r="A38" s="42" t="s">
        <v>70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>
      <c r="A39" s="42" t="s">
        <v>72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>
      <c r="A42" s="42" t="s">
        <v>84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>
      <c r="A43" s="42" t="s">
        <v>77</v>
      </c>
      <c r="B43" s="42" t="s">
        <v>126</v>
      </c>
      <c r="C43" s="47">
        <v>30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>
      <c r="A44" s="42" t="s">
        <v>78</v>
      </c>
      <c r="B44" s="42"/>
      <c r="C44" s="47">
        <v>0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>
      <c r="A45" s="42" t="s">
        <v>79</v>
      </c>
      <c r="B45" s="42"/>
      <c r="C45" s="47">
        <v>0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>
      <c r="A46" s="42" t="s">
        <v>80</v>
      </c>
      <c r="B46" s="42"/>
      <c r="C46" s="47">
        <v>0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>
      <c r="A47" s="42" t="s">
        <v>81</v>
      </c>
      <c r="B47" s="42"/>
      <c r="C47" s="47">
        <v>0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>
      <c r="A48" s="42" t="s">
        <v>82</v>
      </c>
      <c r="B48" s="42"/>
      <c r="C48" s="47">
        <v>0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>
      <c r="A49" s="42" t="s">
        <v>83</v>
      </c>
      <c r="B49" s="42"/>
      <c r="C49" s="50">
        <v>0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s="1" customFormat="1">
      <c r="A50" s="44" t="s">
        <v>85</v>
      </c>
      <c r="C50" s="44"/>
      <c r="D50" s="49">
        <f>SUM(C43:C49)</f>
        <v>30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1:14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1:14" s="3" customFormat="1" ht="23.25">
      <c r="A53" s="41" t="s">
        <v>87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>
      <c r="A55" s="42" t="s">
        <v>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>
      <c r="A56" s="42" t="s">
        <v>94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1:14" s="3" customFormat="1" ht="23.25">
      <c r="A58" s="41" t="s">
        <v>108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s="3" customFormat="1" ht="23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s="11" customFormat="1">
      <c r="A60" s="51" t="s">
        <v>96</v>
      </c>
      <c r="B60" s="51"/>
      <c r="C60" s="51"/>
      <c r="D60" s="51"/>
      <c r="E60" s="51"/>
      <c r="F60" s="51"/>
      <c r="G60" s="52">
        <f>K24</f>
        <v>60.454545454545453</v>
      </c>
      <c r="H60" s="51"/>
      <c r="I60" s="51"/>
      <c r="J60" s="51"/>
      <c r="K60" s="51"/>
      <c r="L60" s="51"/>
      <c r="M60" s="51"/>
      <c r="N60" s="51"/>
    </row>
    <row r="61" spans="1:14">
      <c r="A61" s="42" t="s">
        <v>97</v>
      </c>
      <c r="B61" s="42"/>
      <c r="C61" s="42"/>
      <c r="D61" s="42"/>
      <c r="E61" s="42"/>
      <c r="F61" s="42"/>
      <c r="G61" s="50">
        <f>D50</f>
        <v>30</v>
      </c>
      <c r="H61" s="42"/>
      <c r="I61" s="42"/>
      <c r="J61" s="42"/>
      <c r="K61" s="42"/>
      <c r="L61" s="42"/>
      <c r="M61" s="42"/>
      <c r="N61" s="42"/>
    </row>
    <row r="62" spans="1:14">
      <c r="A62" s="42"/>
      <c r="B62" s="42"/>
      <c r="C62" s="42"/>
      <c r="D62" s="42"/>
      <c r="E62" s="42"/>
      <c r="F62" s="42"/>
      <c r="G62" s="47">
        <f>SUM(G60:G61)</f>
        <v>90.454545454545453</v>
      </c>
      <c r="H62" s="42"/>
      <c r="I62" s="42"/>
      <c r="J62" s="42"/>
      <c r="K62" s="42"/>
      <c r="L62" s="42"/>
      <c r="M62" s="42"/>
      <c r="N62" s="42"/>
    </row>
    <row r="63" spans="1:14" ht="16.5" thickBot="1">
      <c r="A63" s="42" t="s">
        <v>98</v>
      </c>
      <c r="B63" s="42"/>
      <c r="C63" s="42"/>
      <c r="D63" s="42"/>
      <c r="E63" s="42"/>
      <c r="F63" s="42"/>
      <c r="G63" s="53">
        <f>G62*10/100</f>
        <v>9.045454545454545</v>
      </c>
      <c r="H63" s="42"/>
      <c r="I63" s="42"/>
      <c r="J63" s="42"/>
      <c r="K63" s="42"/>
      <c r="L63" s="42"/>
      <c r="M63" s="42"/>
      <c r="N63" s="42"/>
    </row>
    <row r="64" spans="1:1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1:14">
      <c r="A65" s="44" t="s">
        <v>99</v>
      </c>
      <c r="B65" s="42"/>
      <c r="C65" s="42"/>
      <c r="D65" s="42"/>
      <c r="E65" s="42"/>
      <c r="F65" s="42"/>
      <c r="G65" s="47">
        <f>SUM(G62:G63)</f>
        <v>99.5</v>
      </c>
      <c r="H65" s="44" t="s">
        <v>110</v>
      </c>
      <c r="I65" s="42"/>
      <c r="J65" s="42"/>
      <c r="K65" s="42"/>
      <c r="L65" s="42"/>
      <c r="M65" s="42"/>
      <c r="N65" s="42"/>
    </row>
    <row r="66" spans="1:14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</row>
    <row r="67" spans="1:14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1:14">
      <c r="A68" s="42" t="s">
        <v>135</v>
      </c>
      <c r="B68" s="42"/>
      <c r="E68" s="42"/>
      <c r="F68" s="42"/>
      <c r="G68" s="56">
        <f>G28</f>
        <v>3.3846153846153846</v>
      </c>
      <c r="H68" s="42" t="s">
        <v>136</v>
      </c>
      <c r="I68" s="108">
        <f>E24</f>
        <v>2</v>
      </c>
      <c r="J68" s="47" t="s">
        <v>137</v>
      </c>
      <c r="K68" s="42"/>
      <c r="L68" s="47">
        <f>G65*G68</f>
        <v>336.76923076923077</v>
      </c>
      <c r="M68" s="42"/>
      <c r="N68" s="42"/>
    </row>
    <row r="69" spans="1:14">
      <c r="A69" s="42"/>
      <c r="B69" s="42"/>
      <c r="C69" s="45"/>
      <c r="D69" s="42"/>
      <c r="E69" s="42"/>
      <c r="F69" s="42"/>
      <c r="G69" s="42"/>
      <c r="H69" s="47"/>
      <c r="I69" s="42"/>
      <c r="J69" s="42"/>
      <c r="K69" s="42"/>
      <c r="L69" s="47"/>
      <c r="M69" s="42"/>
      <c r="N69" s="42"/>
    </row>
    <row r="70" spans="1:14">
      <c r="A70" s="42"/>
      <c r="B70" s="42"/>
      <c r="C70" s="45"/>
      <c r="D70" s="42"/>
      <c r="E70" s="42"/>
      <c r="F70" s="42"/>
      <c r="G70" s="42"/>
      <c r="H70" s="47"/>
      <c r="I70" s="42"/>
      <c r="J70" s="42"/>
      <c r="K70" s="42"/>
      <c r="L70" s="47"/>
      <c r="M70" s="42"/>
      <c r="N70" s="42"/>
    </row>
    <row r="71" spans="1:14" s="3" customFormat="1" ht="23.25">
      <c r="A71" s="41" t="s">
        <v>100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</row>
    <row r="73" spans="1:14" s="40" customFormat="1" ht="23.25">
      <c r="A73" s="54" t="s">
        <v>101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>
      <c r="A74" s="42" t="s">
        <v>127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</row>
    <row r="75" spans="1:14">
      <c r="A75" s="42" t="s">
        <v>102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1:14">
      <c r="A76" s="42" t="s">
        <v>103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</row>
    <row r="77" spans="1:14">
      <c r="A77" s="42" t="s">
        <v>104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1:14">
      <c r="A78" s="42" t="s">
        <v>105</v>
      </c>
      <c r="B78" s="42"/>
      <c r="C78" s="42"/>
      <c r="D78" s="42"/>
      <c r="E78" s="42"/>
      <c r="F78" s="42"/>
      <c r="G78" s="47"/>
      <c r="H78" s="42"/>
      <c r="I78" s="42"/>
      <c r="J78" s="42"/>
      <c r="K78" s="42"/>
      <c r="L78" s="42"/>
      <c r="M78" s="42"/>
      <c r="N78" s="42"/>
    </row>
    <row r="79" spans="1:14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</row>
    <row r="80" spans="1:14" s="1" customFormat="1">
      <c r="A80" s="44" t="s">
        <v>138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1:14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</row>
    <row r="82" spans="1:14">
      <c r="A82" s="42" t="s">
        <v>109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</row>
    <row r="83" spans="1:14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1:14">
      <c r="A84" s="42" t="s">
        <v>106</v>
      </c>
      <c r="B84" s="42"/>
      <c r="C84" s="42"/>
      <c r="D84" s="42"/>
      <c r="E84" s="47">
        <f>'Step 1 Calculate your overheads'!F31</f>
        <v>2320</v>
      </c>
      <c r="F84" s="65" t="s">
        <v>43</v>
      </c>
      <c r="G84" s="42"/>
      <c r="H84" s="42"/>
      <c r="I84" s="42"/>
      <c r="J84" s="42"/>
      <c r="K84" s="42"/>
      <c r="L84" s="42"/>
      <c r="M84" s="42"/>
      <c r="N84" s="42"/>
    </row>
    <row r="85" spans="1:14">
      <c r="A85" s="42" t="s">
        <v>107</v>
      </c>
      <c r="B85" s="42"/>
      <c r="C85" s="42"/>
      <c r="D85" s="42"/>
      <c r="E85" s="50">
        <f>'Step 2 - Calc. your hrly wage '!E14</f>
        <v>8320</v>
      </c>
      <c r="F85" s="44" t="s">
        <v>58</v>
      </c>
      <c r="G85" s="42"/>
      <c r="H85" s="42"/>
      <c r="I85" s="42"/>
      <c r="J85" s="42"/>
      <c r="K85" s="42"/>
      <c r="L85" s="42"/>
      <c r="M85" s="42"/>
      <c r="N85" s="42"/>
    </row>
    <row r="86" spans="1:14">
      <c r="A86" s="42" t="s">
        <v>122</v>
      </c>
      <c r="B86" s="42"/>
      <c r="C86" s="42"/>
      <c r="D86" s="42"/>
      <c r="E86" s="47">
        <f>SUM(E84:E85)</f>
        <v>10640</v>
      </c>
      <c r="F86" s="42"/>
      <c r="G86" s="42"/>
      <c r="H86" s="42"/>
      <c r="I86" s="42"/>
      <c r="J86" s="42"/>
      <c r="K86" s="42"/>
      <c r="L86" s="42"/>
      <c r="M86" s="42"/>
      <c r="N86" s="42"/>
    </row>
    <row r="87" spans="1:14">
      <c r="A87" s="42"/>
      <c r="B87" s="42"/>
      <c r="C87" s="47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>
      <c r="A88" s="42" t="s">
        <v>111</v>
      </c>
      <c r="B88" s="42"/>
      <c r="C88" s="55"/>
      <c r="D88" s="42"/>
      <c r="E88" s="45">
        <f>E86/G65</f>
        <v>106.93467336683418</v>
      </c>
      <c r="F88" s="42" t="s">
        <v>112</v>
      </c>
      <c r="G88" s="42"/>
      <c r="H88" s="42"/>
      <c r="I88" s="42"/>
      <c r="J88" s="42"/>
      <c r="K88" s="42"/>
      <c r="L88" s="42"/>
      <c r="M88" s="42"/>
      <c r="N88" s="42"/>
    </row>
    <row r="89" spans="1:14">
      <c r="A89" s="42"/>
      <c r="B89" s="42"/>
      <c r="C89" s="47"/>
      <c r="D89" s="42"/>
      <c r="E89" s="56">
        <f>E88/48</f>
        <v>2.2278056951423788</v>
      </c>
      <c r="F89" s="42" t="s">
        <v>166</v>
      </c>
      <c r="G89" s="42"/>
      <c r="H89" s="42"/>
      <c r="I89" s="42"/>
      <c r="J89" s="42"/>
      <c r="K89" s="42"/>
      <c r="L89" s="42"/>
      <c r="M89" s="42"/>
      <c r="N89" s="42"/>
    </row>
    <row r="90" spans="1:14">
      <c r="A90" s="42" t="s">
        <v>154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1:14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1:14" ht="23.25">
      <c r="A92" s="125" t="s">
        <v>155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</row>
    <row r="93" spans="1:14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</row>
    <row r="94" spans="1:14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</row>
    <row r="95" spans="1:14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</row>
    <row r="96" spans="1:14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</row>
    <row r="97" spans="1:14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</row>
    <row r="98" spans="1:14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</row>
    <row r="99" spans="1:14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</row>
    <row r="100" spans="1:14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</row>
    <row r="101" spans="1:14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</row>
    <row r="102" spans="1:14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</row>
    <row r="103" spans="1:14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</row>
    <row r="104" spans="1:14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</row>
    <row r="105" spans="1:14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</row>
    <row r="106" spans="1:14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</row>
    <row r="107" spans="1:14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</row>
    <row r="108" spans="1:14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</row>
    <row r="109" spans="1:14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</row>
    <row r="110" spans="1:14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</row>
    <row r="111" spans="1:14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</row>
    <row r="112" spans="1:14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</row>
    <row r="113" spans="1:14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</row>
    <row r="114" spans="1:14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</row>
    <row r="115" spans="1:14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</row>
    <row r="116" spans="1:14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</row>
    <row r="117" spans="1:14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</row>
    <row r="118" spans="1:14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</row>
    <row r="119" spans="1:14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</row>
    <row r="120" spans="1:14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</row>
    <row r="121" spans="1:14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</row>
    <row r="122" spans="1:14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</row>
    <row r="123" spans="1:14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</row>
    <row r="124" spans="1:14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</row>
    <row r="125" spans="1:14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</row>
    <row r="126" spans="1:14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</row>
    <row r="127" spans="1:14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</row>
    <row r="128" spans="1:14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</row>
    <row r="129" spans="1:14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</row>
    <row r="130" spans="1:14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</row>
    <row r="131" spans="1:14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</row>
    <row r="132" spans="1:14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</row>
    <row r="133" spans="1:14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</row>
    <row r="134" spans="1:14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</row>
    <row r="135" spans="1:14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</row>
    <row r="136" spans="1:14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</row>
    <row r="137" spans="1:14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</row>
    <row r="138" spans="1:14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</row>
    <row r="139" spans="1:14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</row>
    <row r="140" spans="1:14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</row>
    <row r="141" spans="1:14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</row>
    <row r="142" spans="1:14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</row>
    <row r="143" spans="1:14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</row>
    <row r="144" spans="1:14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</row>
    <row r="145" spans="1:14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</row>
    <row r="146" spans="1:14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</row>
    <row r="147" spans="1:14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</row>
    <row r="148" spans="1:14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</row>
    <row r="149" spans="1:14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</row>
    <row r="150" spans="1:14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</row>
    <row r="151" spans="1:14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</row>
  </sheetData>
  <mergeCells count="1">
    <mergeCell ref="C24:D24"/>
  </mergeCells>
  <phoneticPr fontId="19" type="noConversion"/>
  <pageMargins left="0.25" right="0.25" top="0.75000000000000011" bottom="0.75000000000000011" header="0.30000000000000004" footer="0.30000000000000004"/>
  <pageSetup paperSize="9" scale="58" fitToHeight="2" orientation="portrait" horizontalDpi="4294967292" verticalDpi="4294967292" r:id="rId1"/>
  <headerFooter>
    <oddFooter>&amp;L&amp;10Amanda Brooks,  Lancaster University Enterprise Centre
&amp;C&amp;10&amp;F
March 2015&amp;R&amp;10Pricing
&amp;P</oddFooter>
  </headerFooter>
  <rowBreaks count="1" manualBreakCount="1">
    <brk id="72" max="16383" man="1"/>
  </rowBreaks>
  <extLst>
    <ext xmlns:mx="http://schemas.microsoft.com/office/mac/excel/2008/main" uri="{64002731-A6B0-56B0-2670-7721B7C09600}">
      <mx:PLV Mode="0" OnePage="0" WScale="61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90"/>
    <pageSetUpPr fitToPage="1"/>
  </sheetPr>
  <dimension ref="A1:J32"/>
  <sheetViews>
    <sheetView view="pageLayout" zoomScaleNormal="100" zoomScaleSheetLayoutView="115" workbookViewId="0">
      <selection activeCell="G29" sqref="G29"/>
    </sheetView>
  </sheetViews>
  <sheetFormatPr defaultColWidth="11" defaultRowHeight="15.75"/>
  <cols>
    <col min="1" max="1" width="37.125" bestFit="1" customWidth="1"/>
  </cols>
  <sheetData>
    <row r="1" spans="1:10">
      <c r="A1" s="42" t="s">
        <v>17</v>
      </c>
      <c r="B1" s="92" t="s">
        <v>113</v>
      </c>
      <c r="C1" s="42"/>
      <c r="D1" s="42"/>
      <c r="E1" s="42"/>
      <c r="F1" s="42"/>
      <c r="G1" s="42"/>
      <c r="H1" s="42"/>
      <c r="I1" s="42"/>
      <c r="J1" s="42"/>
    </row>
    <row r="2" spans="1:10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42"/>
      <c r="B3" s="92" t="s">
        <v>7</v>
      </c>
      <c r="C3" s="42"/>
      <c r="D3" s="42"/>
      <c r="E3" s="42"/>
      <c r="F3" s="42"/>
      <c r="G3" s="42"/>
      <c r="H3" s="42"/>
      <c r="I3" s="42"/>
      <c r="J3" s="42"/>
    </row>
    <row r="4" spans="1:10">
      <c r="A4" s="42"/>
      <c r="B4" s="92"/>
      <c r="C4" s="42"/>
      <c r="D4" s="42"/>
      <c r="E4" s="42"/>
      <c r="F4" s="42"/>
      <c r="G4" s="42"/>
      <c r="H4" s="42"/>
      <c r="I4" s="42"/>
      <c r="J4" s="42"/>
    </row>
    <row r="5" spans="1:10">
      <c r="A5" s="42"/>
      <c r="B5" s="42" t="s">
        <v>8</v>
      </c>
      <c r="C5" s="42"/>
      <c r="D5" s="42"/>
      <c r="E5" s="42"/>
      <c r="F5" s="42"/>
      <c r="G5" s="42"/>
      <c r="H5" s="42"/>
      <c r="I5" s="42"/>
      <c r="J5" s="42"/>
    </row>
    <row r="6" spans="1:10">
      <c r="A6" s="42"/>
      <c r="B6" s="42" t="s">
        <v>9</v>
      </c>
      <c r="C6" s="42"/>
      <c r="D6" s="42"/>
      <c r="E6" s="42"/>
      <c r="F6" s="42"/>
      <c r="G6" s="42"/>
      <c r="H6" s="42"/>
      <c r="I6" s="42"/>
      <c r="J6" s="42"/>
    </row>
    <row r="7" spans="1:10">
      <c r="A7" s="42"/>
      <c r="B7" s="42" t="s">
        <v>10</v>
      </c>
      <c r="C7" s="42"/>
      <c r="D7" s="42"/>
      <c r="E7" s="42"/>
      <c r="F7" s="42"/>
      <c r="G7" s="42"/>
      <c r="H7" s="42"/>
      <c r="I7" s="42"/>
      <c r="J7" s="42"/>
    </row>
    <row r="8" spans="1:10">
      <c r="A8" s="42"/>
      <c r="B8" s="42" t="s">
        <v>11</v>
      </c>
      <c r="C8" s="42"/>
      <c r="D8" s="42"/>
      <c r="E8" s="42"/>
      <c r="F8" s="42"/>
      <c r="G8" s="42"/>
      <c r="H8" s="42"/>
      <c r="I8" s="42"/>
      <c r="J8" s="42"/>
    </row>
    <row r="9" spans="1:10">
      <c r="A9" s="42"/>
      <c r="B9" s="42" t="s">
        <v>12</v>
      </c>
      <c r="C9" s="42"/>
      <c r="D9" s="42"/>
      <c r="E9" s="42"/>
      <c r="F9" s="42"/>
      <c r="G9" s="42"/>
      <c r="H9" s="42"/>
      <c r="I9" s="42"/>
      <c r="J9" s="42"/>
    </row>
    <row r="10" spans="1:10">
      <c r="A10" s="42"/>
      <c r="B10" s="42"/>
      <c r="C10" s="42"/>
      <c r="D10" s="42"/>
      <c r="E10" s="42"/>
      <c r="F10" s="42"/>
      <c r="G10" s="42"/>
      <c r="H10" s="42"/>
      <c r="I10" s="42"/>
      <c r="J10" s="42"/>
    </row>
    <row r="11" spans="1:10">
      <c r="A11" s="42"/>
      <c r="B11" s="92" t="s">
        <v>16</v>
      </c>
      <c r="C11" s="42"/>
      <c r="D11" s="42"/>
      <c r="E11" s="42"/>
      <c r="F11" s="42"/>
      <c r="G11" s="42"/>
      <c r="H11" s="42"/>
      <c r="I11" s="42"/>
      <c r="J11" s="42"/>
    </row>
    <row r="12" spans="1:10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>
      <c r="A13" s="42" t="s">
        <v>23</v>
      </c>
      <c r="B13" s="92" t="s">
        <v>22</v>
      </c>
      <c r="C13" s="42"/>
      <c r="D13" s="42"/>
      <c r="E13" s="42"/>
      <c r="F13" s="42"/>
      <c r="G13" s="42"/>
      <c r="H13" s="42"/>
      <c r="I13" s="42"/>
      <c r="J13" s="42"/>
    </row>
    <row r="14" spans="1:10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>
      <c r="A15" s="42" t="s">
        <v>143</v>
      </c>
      <c r="B15" s="92" t="s">
        <v>145</v>
      </c>
      <c r="C15" s="42"/>
      <c r="D15" s="42"/>
      <c r="E15" s="42"/>
      <c r="F15" s="42"/>
      <c r="G15" s="42"/>
      <c r="H15" s="42"/>
      <c r="I15" s="42"/>
      <c r="J15" s="42"/>
    </row>
    <row r="16" spans="1:10">
      <c r="A16" s="42"/>
      <c r="B16" s="92" t="s">
        <v>144</v>
      </c>
      <c r="C16" s="42"/>
      <c r="D16" s="42"/>
      <c r="E16" s="42"/>
      <c r="F16" s="42"/>
      <c r="G16" s="42"/>
      <c r="H16" s="42"/>
      <c r="I16" s="42"/>
      <c r="J16" s="42"/>
    </row>
    <row r="17" spans="1:10">
      <c r="A17" s="42" t="s">
        <v>146</v>
      </c>
      <c r="B17" s="92" t="s">
        <v>147</v>
      </c>
      <c r="C17" s="42"/>
      <c r="D17" s="42"/>
      <c r="E17" s="42"/>
      <c r="F17" s="42"/>
      <c r="G17" s="42"/>
      <c r="H17" s="42"/>
      <c r="I17" s="42"/>
      <c r="J17" s="42"/>
    </row>
    <row r="18" spans="1:10">
      <c r="A18" s="42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2"/>
      <c r="B19" s="42"/>
      <c r="C19" s="42"/>
      <c r="D19" s="42"/>
      <c r="E19" s="42"/>
      <c r="F19" s="42"/>
      <c r="G19" s="42"/>
      <c r="H19" s="42"/>
      <c r="I19" s="42"/>
      <c r="J19" s="42"/>
    </row>
    <row r="20" spans="1:10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0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>
      <c r="A26" s="42"/>
      <c r="B26" s="42"/>
      <c r="C26" s="42"/>
      <c r="D26" s="42"/>
      <c r="E26" s="42"/>
      <c r="F26" s="42"/>
      <c r="G26" s="42"/>
      <c r="H26" s="42"/>
      <c r="I26" s="42"/>
      <c r="J26" s="42"/>
    </row>
    <row r="27" spans="1:10">
      <c r="A27" s="42"/>
      <c r="B27" s="42"/>
      <c r="C27" s="42"/>
      <c r="D27" s="42"/>
      <c r="E27" s="42"/>
      <c r="F27" s="42"/>
      <c r="G27" s="42"/>
      <c r="H27" s="42"/>
      <c r="I27" s="42"/>
      <c r="J27" s="42"/>
    </row>
    <row r="28" spans="1:10">
      <c r="A28" s="42"/>
      <c r="B28" s="42"/>
      <c r="C28" s="42"/>
      <c r="D28" s="42"/>
      <c r="E28" s="42"/>
      <c r="F28" s="42"/>
      <c r="G28" s="42"/>
      <c r="H28" s="42"/>
      <c r="I28" s="42"/>
      <c r="J28" s="42"/>
    </row>
    <row r="29" spans="1:10">
      <c r="A29" s="42"/>
      <c r="B29" s="42"/>
      <c r="C29" s="42"/>
      <c r="D29" s="42"/>
      <c r="E29" s="42"/>
      <c r="F29" s="42"/>
      <c r="G29" s="42"/>
      <c r="H29" s="42"/>
      <c r="I29" s="42"/>
      <c r="J29" s="42"/>
    </row>
    <row r="30" spans="1:10">
      <c r="A30" s="42"/>
      <c r="B30" s="42"/>
      <c r="C30" s="42"/>
      <c r="D30" s="42"/>
      <c r="E30" s="42"/>
      <c r="F30" s="42"/>
      <c r="G30" s="42"/>
      <c r="H30" s="42"/>
      <c r="I30" s="42"/>
      <c r="J30" s="42"/>
    </row>
    <row r="31" spans="1:10">
      <c r="A31" s="42"/>
      <c r="B31" s="42"/>
      <c r="C31" s="42"/>
      <c r="D31" s="42"/>
      <c r="E31" s="42"/>
      <c r="F31" s="42"/>
      <c r="G31" s="42"/>
      <c r="H31" s="42"/>
      <c r="I31" s="42"/>
      <c r="J31" s="42"/>
    </row>
    <row r="32" spans="1:10">
      <c r="A32" s="42"/>
      <c r="B32" s="42"/>
      <c r="C32" s="42"/>
      <c r="D32" s="42"/>
      <c r="E32" s="42"/>
      <c r="F32" s="42"/>
      <c r="G32" s="42"/>
      <c r="H32" s="42"/>
      <c r="I32" s="42"/>
      <c r="J32" s="42"/>
    </row>
  </sheetData>
  <phoneticPr fontId="19" type="noConversion"/>
  <hyperlinks>
    <hyperlink ref="B13" r:id="rId1"/>
    <hyperlink ref="B15" r:id="rId2"/>
    <hyperlink ref="B16" r:id="rId3"/>
    <hyperlink ref="B17" r:id="rId4"/>
  </hyperlinks>
  <pageMargins left="0.25" right="0.25" top="0.75000000000000011" bottom="0.75000000000000011" header="0.30000000000000004" footer="0.30000000000000004"/>
  <pageSetup paperSize="9" scale="97" orientation="landscape" horizontalDpi="4294967292" verticalDpi="4294967292" r:id="rId5"/>
  <headerFooter>
    <oddFooter>&amp;L&amp;10Amanda Brooks,  Lancaster University Enterprise Centre
&amp;C&amp;10&amp;F
Mar-15&amp;R&amp;P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13" workbookViewId="0">
      <selection activeCell="E14" sqref="E14"/>
    </sheetView>
  </sheetViews>
  <sheetFormatPr defaultColWidth="11" defaultRowHeight="15.75"/>
  <sheetData>
    <row r="1" spans="1:14" s="1" customFormat="1">
      <c r="A1" s="44" t="s">
        <v>150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>
      <c r="A3" s="42" t="s">
        <v>153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>
      <c r="A4" s="42" t="s">
        <v>151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1:14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</sheetData>
  <phoneticPr fontId="19" type="noConversion"/>
  <pageMargins left="0.75" right="0.75" top="1" bottom="1" header="0.5" footer="0.5"/>
  <pageSetup paperSize="9" scale="53" orientation="landscape" horizontalDpi="4294967292" verticalDpi="4294967292"/>
  <colBreaks count="1" manualBreakCount="1"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Step 1 Calculate your overheads</vt:lpstr>
      <vt:lpstr>Step 2 - Calc. your hrly wage </vt:lpstr>
      <vt:lpstr>Step 3 Calc Total Hrly Chg Rate</vt:lpstr>
      <vt:lpstr>Step 4 - 7 Pricing</vt:lpstr>
      <vt:lpstr>Links and resources</vt:lpstr>
      <vt:lpstr>References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Brooks</dc:creator>
  <cp:lastModifiedBy>Brooks, Amanda</cp:lastModifiedBy>
  <cp:lastPrinted>2015-03-17T21:52:09Z</cp:lastPrinted>
  <dcterms:created xsi:type="dcterms:W3CDTF">2015-03-15T08:28:50Z</dcterms:created>
  <dcterms:modified xsi:type="dcterms:W3CDTF">2015-03-19T16:21:39Z</dcterms:modified>
</cp:coreProperties>
</file>